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9795" yWindow="-105" windowWidth="17280" windowHeight="12450"/>
  </bookViews>
  <sheets>
    <sheet name="Лист1" sheetId="1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F14" i="1" l="1"/>
  <c r="L96" i="3" l="1"/>
  <c r="G96" i="3"/>
  <c r="B96" i="3"/>
  <c r="A96" i="3"/>
  <c r="J95" i="3"/>
  <c r="I95" i="3"/>
  <c r="H95" i="3"/>
  <c r="G95" i="3"/>
  <c r="F95" i="3"/>
  <c r="B86" i="3"/>
  <c r="J85" i="3"/>
  <c r="J96" i="3" s="1"/>
  <c r="I85" i="3"/>
  <c r="I96" i="3" s="1"/>
  <c r="H85" i="3"/>
  <c r="H96" i="3" s="1"/>
  <c r="G85" i="3"/>
  <c r="F85" i="3"/>
  <c r="F96" i="3" s="1"/>
  <c r="L77" i="3"/>
  <c r="H77" i="3"/>
  <c r="B77" i="3"/>
  <c r="A77" i="3"/>
  <c r="J76" i="3"/>
  <c r="I76" i="3"/>
  <c r="H76" i="3"/>
  <c r="G76" i="3"/>
  <c r="F76" i="3"/>
  <c r="B67" i="3"/>
  <c r="J66" i="3"/>
  <c r="J77" i="3" s="1"/>
  <c r="I66" i="3"/>
  <c r="I77" i="3" s="1"/>
  <c r="H66" i="3"/>
  <c r="G66" i="3"/>
  <c r="G77" i="3" s="1"/>
  <c r="F66" i="3"/>
  <c r="F77" i="3" s="1"/>
  <c r="L58" i="3"/>
  <c r="I58" i="3"/>
  <c r="B58" i="3"/>
  <c r="A58" i="3"/>
  <c r="J57" i="3"/>
  <c r="I57" i="3"/>
  <c r="H57" i="3"/>
  <c r="G57" i="3"/>
  <c r="F57" i="3"/>
  <c r="B48" i="3"/>
  <c r="J47" i="3"/>
  <c r="J58" i="3" s="1"/>
  <c r="I47" i="3"/>
  <c r="H47" i="3"/>
  <c r="H58" i="3" s="1"/>
  <c r="G47" i="3"/>
  <c r="G58" i="3" s="1"/>
  <c r="F47" i="3"/>
  <c r="F58" i="3" s="1"/>
  <c r="L39" i="3"/>
  <c r="J39" i="3"/>
  <c r="B39" i="3"/>
  <c r="A39" i="3"/>
  <c r="J38" i="3"/>
  <c r="I38" i="3"/>
  <c r="H38" i="3"/>
  <c r="G38" i="3"/>
  <c r="F38" i="3"/>
  <c r="B29" i="3"/>
  <c r="J28" i="3"/>
  <c r="I28" i="3"/>
  <c r="I39" i="3" s="1"/>
  <c r="H28" i="3"/>
  <c r="H39" i="3" s="1"/>
  <c r="G28" i="3"/>
  <c r="G39" i="3" s="1"/>
  <c r="F28" i="3"/>
  <c r="F39" i="3" s="1"/>
  <c r="L20" i="3"/>
  <c r="L97" i="3" s="1"/>
  <c r="B20" i="3"/>
  <c r="A20" i="3"/>
  <c r="J19" i="3"/>
  <c r="I19" i="3"/>
  <c r="H19" i="3"/>
  <c r="G19" i="3"/>
  <c r="F19" i="3"/>
  <c r="B10" i="3"/>
  <c r="J9" i="3"/>
  <c r="J20" i="3" s="1"/>
  <c r="J97" i="3" s="1"/>
  <c r="I9" i="3"/>
  <c r="I20" i="3" s="1"/>
  <c r="H9" i="3"/>
  <c r="H20" i="3" s="1"/>
  <c r="G9" i="3"/>
  <c r="G20" i="3" s="1"/>
  <c r="F9" i="3"/>
  <c r="F20" i="3" s="1"/>
  <c r="F97" i="3" l="1"/>
  <c r="G97" i="3"/>
  <c r="H97" i="3"/>
  <c r="I97" i="3"/>
  <c r="B102" i="1"/>
  <c r="A102" i="1"/>
  <c r="J101" i="1"/>
  <c r="I101" i="1"/>
  <c r="H101" i="1"/>
  <c r="G101" i="1"/>
  <c r="F101" i="1"/>
  <c r="B92" i="1"/>
  <c r="J91" i="1"/>
  <c r="I91" i="1"/>
  <c r="H91" i="1"/>
  <c r="G91" i="1"/>
  <c r="G102" i="1" s="1"/>
  <c r="F91" i="1"/>
  <c r="B83" i="1"/>
  <c r="A83" i="1"/>
  <c r="J82" i="1"/>
  <c r="I82" i="1"/>
  <c r="H82" i="1"/>
  <c r="G82" i="1"/>
  <c r="F82" i="1"/>
  <c r="B73" i="1"/>
  <c r="L83" i="1"/>
  <c r="J72" i="1"/>
  <c r="I72" i="1"/>
  <c r="H72" i="1"/>
  <c r="G72" i="1"/>
  <c r="F72" i="1"/>
  <c r="B64" i="1"/>
  <c r="A64" i="1"/>
  <c r="J63" i="1"/>
  <c r="I63" i="1"/>
  <c r="H63" i="1"/>
  <c r="G63" i="1"/>
  <c r="F63" i="1"/>
  <c r="B54" i="1"/>
  <c r="J53" i="1"/>
  <c r="I53" i="1"/>
  <c r="H53" i="1"/>
  <c r="G53" i="1"/>
  <c r="F53" i="1"/>
  <c r="B45" i="1"/>
  <c r="A45" i="1"/>
  <c r="J44" i="1"/>
  <c r="I44" i="1"/>
  <c r="H44" i="1"/>
  <c r="G44" i="1"/>
  <c r="F44" i="1"/>
  <c r="B35" i="1"/>
  <c r="J34" i="1"/>
  <c r="I34" i="1"/>
  <c r="H34" i="1"/>
  <c r="G34" i="1"/>
  <c r="F34" i="1"/>
  <c r="B25" i="1"/>
  <c r="A25" i="1"/>
  <c r="J24" i="1"/>
  <c r="I24" i="1"/>
  <c r="H24" i="1"/>
  <c r="G24" i="1"/>
  <c r="F24" i="1"/>
  <c r="B15" i="1"/>
  <c r="J14" i="1"/>
  <c r="I14" i="1"/>
  <c r="H14" i="1"/>
  <c r="G14" i="1"/>
  <c r="F25" i="1"/>
  <c r="F102" i="1" l="1"/>
  <c r="H64" i="1"/>
  <c r="F45" i="1"/>
  <c r="I64" i="1"/>
  <c r="F83" i="1"/>
  <c r="L64" i="1"/>
  <c r="G45" i="1"/>
  <c r="G64" i="1"/>
  <c r="I25" i="1"/>
  <c r="H102" i="1"/>
  <c r="L102" i="1"/>
  <c r="L45" i="1"/>
  <c r="L25" i="1"/>
  <c r="H45" i="1"/>
  <c r="G83" i="1"/>
  <c r="F64" i="1"/>
  <c r="G25" i="1"/>
  <c r="I102" i="1"/>
  <c r="J102" i="1"/>
  <c r="J83" i="1"/>
  <c r="H83" i="1"/>
  <c r="I83" i="1"/>
  <c r="J64" i="1"/>
  <c r="I45" i="1"/>
  <c r="J45" i="1"/>
  <c r="J25" i="1"/>
  <c r="H25" i="1"/>
  <c r="B299" i="1"/>
  <c r="A299" i="1"/>
  <c r="J298" i="1"/>
  <c r="I298" i="1"/>
  <c r="H298" i="1"/>
  <c r="G298" i="1"/>
  <c r="F298" i="1"/>
  <c r="B289" i="1"/>
  <c r="A289" i="1"/>
  <c r="L299" i="1"/>
  <c r="J288" i="1"/>
  <c r="I288" i="1"/>
  <c r="H288" i="1"/>
  <c r="G288" i="1"/>
  <c r="F288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0" i="1"/>
  <c r="A260" i="1"/>
  <c r="J259" i="1"/>
  <c r="I259" i="1"/>
  <c r="H259" i="1"/>
  <c r="G259" i="1"/>
  <c r="F259" i="1"/>
  <c r="B250" i="1"/>
  <c r="A250" i="1"/>
  <c r="J249" i="1"/>
  <c r="I249" i="1"/>
  <c r="H249" i="1"/>
  <c r="G249" i="1"/>
  <c r="F249" i="1"/>
  <c r="B241" i="1"/>
  <c r="A241" i="1"/>
  <c r="J240" i="1"/>
  <c r="I240" i="1"/>
  <c r="H240" i="1"/>
  <c r="G240" i="1"/>
  <c r="F240" i="1"/>
  <c r="B231" i="1"/>
  <c r="A231" i="1"/>
  <c r="L241" i="1"/>
  <c r="J230" i="1"/>
  <c r="I230" i="1"/>
  <c r="H230" i="1"/>
  <c r="G230" i="1"/>
  <c r="F230" i="1"/>
  <c r="B221" i="1"/>
  <c r="A221" i="1"/>
  <c r="J220" i="1"/>
  <c r="I220" i="1"/>
  <c r="H220" i="1"/>
  <c r="G220" i="1"/>
  <c r="F220" i="1"/>
  <c r="B211" i="1"/>
  <c r="A211" i="1"/>
  <c r="J210" i="1"/>
  <c r="I210" i="1"/>
  <c r="H210" i="1"/>
  <c r="G210" i="1"/>
  <c r="F210" i="1"/>
  <c r="B201" i="1"/>
  <c r="A201" i="1"/>
  <c r="J200" i="1"/>
  <c r="I200" i="1"/>
  <c r="H200" i="1"/>
  <c r="G200" i="1"/>
  <c r="F200" i="1"/>
  <c r="B191" i="1"/>
  <c r="A191" i="1"/>
  <c r="J190" i="1"/>
  <c r="I190" i="1"/>
  <c r="H190" i="1"/>
  <c r="G190" i="1"/>
  <c r="F190" i="1"/>
  <c r="B182" i="1"/>
  <c r="A182" i="1"/>
  <c r="J181" i="1"/>
  <c r="I181" i="1"/>
  <c r="H181" i="1"/>
  <c r="G181" i="1"/>
  <c r="F181" i="1"/>
  <c r="B172" i="1"/>
  <c r="A172" i="1"/>
  <c r="L182" i="1"/>
  <c r="J171" i="1"/>
  <c r="I171" i="1"/>
  <c r="H171" i="1"/>
  <c r="G171" i="1"/>
  <c r="F171" i="1"/>
  <c r="B161" i="1"/>
  <c r="A161" i="1"/>
  <c r="J160" i="1"/>
  <c r="I160" i="1"/>
  <c r="H160" i="1"/>
  <c r="G160" i="1"/>
  <c r="F160" i="1"/>
  <c r="B151" i="1"/>
  <c r="A151" i="1"/>
  <c r="J150" i="1"/>
  <c r="I150" i="1"/>
  <c r="H150" i="1"/>
  <c r="G150" i="1"/>
  <c r="F150" i="1"/>
  <c r="B142" i="1"/>
  <c r="A142" i="1"/>
  <c r="J141" i="1"/>
  <c r="I141" i="1"/>
  <c r="H141" i="1"/>
  <c r="G141" i="1"/>
  <c r="F141" i="1"/>
  <c r="B132" i="1"/>
  <c r="A132" i="1"/>
  <c r="J131" i="1"/>
  <c r="I131" i="1"/>
  <c r="H131" i="1"/>
  <c r="G131" i="1"/>
  <c r="F131" i="1"/>
  <c r="B122" i="1"/>
  <c r="A122" i="1"/>
  <c r="J121" i="1"/>
  <c r="I121" i="1"/>
  <c r="H121" i="1"/>
  <c r="G121" i="1"/>
  <c r="F121" i="1"/>
  <c r="B112" i="1"/>
  <c r="A112" i="1"/>
  <c r="L122" i="1"/>
  <c r="J111" i="1"/>
  <c r="I111" i="1"/>
  <c r="H111" i="1"/>
  <c r="G111" i="1"/>
  <c r="F111" i="1"/>
  <c r="F122" i="1" l="1"/>
  <c r="I161" i="1"/>
  <c r="J280" i="1"/>
  <c r="I280" i="1"/>
  <c r="H260" i="1"/>
  <c r="J221" i="1"/>
  <c r="I221" i="1"/>
  <c r="H201" i="1"/>
  <c r="G201" i="1"/>
  <c r="F299" i="1"/>
  <c r="G241" i="1"/>
  <c r="F221" i="1"/>
  <c r="F280" i="1"/>
  <c r="H299" i="1"/>
  <c r="L142" i="1"/>
  <c r="L201" i="1"/>
  <c r="G221" i="1"/>
  <c r="G280" i="1"/>
  <c r="F260" i="1"/>
  <c r="L221" i="1"/>
  <c r="I260" i="1"/>
  <c r="L280" i="1"/>
  <c r="H241" i="1"/>
  <c r="J260" i="1"/>
  <c r="J142" i="1"/>
  <c r="F161" i="1"/>
  <c r="F241" i="1"/>
  <c r="J241" i="1"/>
  <c r="G299" i="1"/>
  <c r="L161" i="1"/>
  <c r="G260" i="1"/>
  <c r="L260" i="1"/>
  <c r="H221" i="1"/>
  <c r="H280" i="1"/>
  <c r="I299" i="1"/>
  <c r="I241" i="1"/>
  <c r="J299" i="1"/>
  <c r="J201" i="1"/>
  <c r="I201" i="1"/>
  <c r="F201" i="1"/>
  <c r="H182" i="1"/>
  <c r="G182" i="1"/>
  <c r="F182" i="1"/>
  <c r="I182" i="1"/>
  <c r="J182" i="1"/>
  <c r="J161" i="1"/>
  <c r="H161" i="1"/>
  <c r="G161" i="1"/>
  <c r="H142" i="1"/>
  <c r="G142" i="1"/>
  <c r="I142" i="1"/>
  <c r="F142" i="1"/>
  <c r="H122" i="1"/>
  <c r="G122" i="1"/>
  <c r="J122" i="1"/>
  <c r="I122" i="1"/>
  <c r="L300" i="1" l="1"/>
  <c r="H300" i="1"/>
  <c r="F300" i="1"/>
  <c r="I300" i="1"/>
  <c r="J300" i="1"/>
  <c r="G300" i="1"/>
</calcChain>
</file>

<file path=xl/sharedStrings.xml><?xml version="1.0" encoding="utf-8"?>
<sst xmlns="http://schemas.openxmlformats.org/spreadsheetml/2006/main" count="641" uniqueCount="179">
  <si>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</si>
  <si>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</si>
  <si>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</si>
  <si>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</si>
  <si>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</si>
  <si>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</si>
  <si>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</si>
  <si>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</si>
  <si>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</si>
  <si>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</si>
  <si>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</si>
  <si>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</si>
  <si>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</si>
  <si>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</si>
  <si>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</si>
  <si>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</si>
  <si>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</si>
  <si>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</si>
  <si>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</si>
  <si>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</si>
  <si>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</si>
  <si>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</si>
  <si>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</si>
  <si>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</si>
  <si>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</si>
  <si>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</si>
  <si>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</si>
  <si>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</si>
  <si>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</si>
  <si>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</si>
  <si>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</si>
  <si>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</si>
  <si>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</si>
  <si>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</si>
  <si>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</si>
  <si>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</si>
  <si>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</si>
  <si>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</si>
  <si>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</si>
  <si>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Гренки с сыром</t>
  </si>
  <si>
    <t>Чай с лимоном</t>
  </si>
  <si>
    <t>Батон нарезной</t>
  </si>
  <si>
    <t>Суп картофельный с крупой</t>
  </si>
  <si>
    <t>Каша гречневая рассыпчатая</t>
  </si>
  <si>
    <t>Чай с сахаром</t>
  </si>
  <si>
    <t>Хлеб пшеничный</t>
  </si>
  <si>
    <t>Хлеб новоукраинский ржаной</t>
  </si>
  <si>
    <t>Какао с молоком</t>
  </si>
  <si>
    <t>Салат из свеклы и моркови</t>
  </si>
  <si>
    <t>Суп из овощей</t>
  </si>
  <si>
    <t>Плов из отварной птицы</t>
  </si>
  <si>
    <t>Чай с яблоком и сахаром</t>
  </si>
  <si>
    <t>54-46гн</t>
  </si>
  <si>
    <t>Фрукт (банан)</t>
  </si>
  <si>
    <t>Суп картофельный с макаронными изделиями на куринном бульоне</t>
  </si>
  <si>
    <t>Картофельное пюре</t>
  </si>
  <si>
    <t>Рис отварной</t>
  </si>
  <si>
    <t>Напиток плодово-ягодный</t>
  </si>
  <si>
    <t>145/267</t>
  </si>
  <si>
    <t>Чай с ягодой</t>
  </si>
  <si>
    <t>458.1</t>
  </si>
  <si>
    <t>кисломол.</t>
  </si>
  <si>
    <t>Йогурт 2,5%</t>
  </si>
  <si>
    <t>пром</t>
  </si>
  <si>
    <t>139/140</t>
  </si>
  <si>
    <t>Картофель отварной</t>
  </si>
  <si>
    <t>Каша жидкая молочная пшенная</t>
  </si>
  <si>
    <t>Щи из квашенной капусты с картофелем</t>
  </si>
  <si>
    <t>Макароны отварные</t>
  </si>
  <si>
    <t>Свекольник</t>
  </si>
  <si>
    <t>346/406</t>
  </si>
  <si>
    <t>Каша перловая рассыпчатая</t>
  </si>
  <si>
    <t>ТТК1/420</t>
  </si>
  <si>
    <t>Фрукт (апельсин)</t>
  </si>
  <si>
    <t>Компот из смеси сухофруктов</t>
  </si>
  <si>
    <t>Суп картофельный с бобовыми, гренки из пшеничного хлеба</t>
  </si>
  <si>
    <t xml:space="preserve">Птица в соусе сметанном </t>
  </si>
  <si>
    <t>364.1</t>
  </si>
  <si>
    <t>Каша молочная жидкая манная,яйцо вареное</t>
  </si>
  <si>
    <t>226/266</t>
  </si>
  <si>
    <t>Чай со смородиной и сахаром</t>
  </si>
  <si>
    <t>54-6гн</t>
  </si>
  <si>
    <t>Фрукт (мандарин)</t>
  </si>
  <si>
    <t>Рагу из птицы</t>
  </si>
  <si>
    <t>373(1а)</t>
  </si>
  <si>
    <t>Птица отварная</t>
  </si>
  <si>
    <t>Кофейный напиток с молоком</t>
  </si>
  <si>
    <t>Помидоры свежие (нарезка)</t>
  </si>
  <si>
    <t>Щи из свежей капусты с картофелем</t>
  </si>
  <si>
    <t>Бефстроганов из говядины</t>
  </si>
  <si>
    <t>Запеканка морковная с творогом, соус сметанный сладкий</t>
  </si>
  <si>
    <t>279/409.1</t>
  </si>
  <si>
    <t>Бутерброд с маслом 2 вариант</t>
  </si>
  <si>
    <t>Рассольник "Ленинградский" с перловой крупой</t>
  </si>
  <si>
    <t>Котлеты, биточки из птицы с соусом томатным</t>
  </si>
  <si>
    <t>369/420</t>
  </si>
  <si>
    <t>Салат из капусты белокочанной</t>
  </si>
  <si>
    <t>Солянка сборная мясная</t>
  </si>
  <si>
    <t>107.01</t>
  </si>
  <si>
    <t>Рыба запеченная в омлете, соус молочный с морковью</t>
  </si>
  <si>
    <t>299/406</t>
  </si>
  <si>
    <t>Омлет натуральный с зеленым горошком</t>
  </si>
  <si>
    <t xml:space="preserve">бутерброд с сыром </t>
  </si>
  <si>
    <t>Котлеты рубленные с белокочанной капустой, соус томатный с овощами</t>
  </si>
  <si>
    <t>455/421</t>
  </si>
  <si>
    <t>Директор</t>
  </si>
  <si>
    <t>Бондаренко</t>
  </si>
  <si>
    <t>ГБОУ НСО "ОЦО"</t>
  </si>
  <si>
    <t>363/421</t>
  </si>
  <si>
    <t>Плов из отварной говядины</t>
  </si>
  <si>
    <t>Яйцо вареное</t>
  </si>
  <si>
    <t>Каша молочная жидкая рисовая</t>
  </si>
  <si>
    <t>Соус томатный с овощами</t>
  </si>
  <si>
    <t xml:space="preserve"> Биточки рубленные из птицы </t>
  </si>
  <si>
    <t>Хлеб пшеничный (нарезка)</t>
  </si>
  <si>
    <t>Хлеб пшеничный(нарезка)</t>
  </si>
  <si>
    <t>Соус сметанный сладкий</t>
  </si>
  <si>
    <t>Пудинг из творога с рисом</t>
  </si>
  <si>
    <t>Оладьи по кунцевски, соус молочный с морковью</t>
  </si>
  <si>
    <t>355/406</t>
  </si>
  <si>
    <t xml:space="preserve">Тефтели мясные с рисом паровые "Ёжики" </t>
  </si>
  <si>
    <t>Суп картофельный с бобовыми</t>
  </si>
  <si>
    <t>Голубцы ленивые, соус томатный с овощами</t>
  </si>
  <si>
    <t>Картофель запеченный</t>
  </si>
  <si>
    <t>179.1</t>
  </si>
  <si>
    <t>Яйцо отварное</t>
  </si>
  <si>
    <t>Соус красный основной</t>
  </si>
  <si>
    <t>54-3соус</t>
  </si>
  <si>
    <t>Соус сладкий сметанный</t>
  </si>
  <si>
    <t>Яблоко</t>
  </si>
  <si>
    <t>Мандарин</t>
  </si>
  <si>
    <t xml:space="preserve">Птица отварная </t>
  </si>
  <si>
    <t>Запеканка морковная с творогом</t>
  </si>
  <si>
    <t>409.1</t>
  </si>
  <si>
    <t>Рассольник "Ленинградский" с  крупой</t>
  </si>
  <si>
    <t>Котлеты, биточки из птицы,  соус томатный</t>
  </si>
  <si>
    <t>Птица отварная, соус томатный с овощами</t>
  </si>
  <si>
    <t>Каша манная молочная жидкая</t>
  </si>
  <si>
    <t>Картофель отварной в молоке</t>
  </si>
  <si>
    <t>268/54-4з</t>
  </si>
  <si>
    <t>Омлет натуральный с зеленым горошком, сыр порционный</t>
  </si>
  <si>
    <t>Макаронник с мясом, соус томатный с овощами</t>
  </si>
  <si>
    <t>Сырники из творога запеченные</t>
  </si>
  <si>
    <t>331/421</t>
  </si>
  <si>
    <t>Салат из квашеной капусты с луком</t>
  </si>
  <si>
    <t>Рыба, тушеная в молочном соусе</t>
  </si>
  <si>
    <t>Омлет  с сыром</t>
  </si>
  <si>
    <t>Бутерброд с маслом 2 вар</t>
  </si>
  <si>
    <t>Бутерброд с сыром и маслом</t>
  </si>
  <si>
    <t>Хлеб ржаной украинский</t>
  </si>
  <si>
    <t>Гречаники с мясом, соус томатный</t>
  </si>
  <si>
    <t>Рыба припущенная (минтай) в томате с овощами</t>
  </si>
  <si>
    <t>Рагу из овощей с куриным филе</t>
  </si>
  <si>
    <t>Салат зеленый с огурцами и помидорами с растительным маслом</t>
  </si>
  <si>
    <t>Напиток витаминизированный "Витошка"</t>
  </si>
  <si>
    <t xml:space="preserve">Чай с ягодой </t>
  </si>
  <si>
    <t>Мандарины</t>
  </si>
  <si>
    <t>рис припущенный с овощами</t>
  </si>
  <si>
    <t>Омлет натуральный, кукуруза сахарная,  огурцы свежие</t>
  </si>
  <si>
    <t>Тефтели из говядины, филе куриного(паровые), соус сметаннный с томатом и луком</t>
  </si>
  <si>
    <t>макароны отварные</t>
  </si>
  <si>
    <t>хлеб пшеничный</t>
  </si>
  <si>
    <t>чай с сахаром</t>
  </si>
  <si>
    <t>110к</t>
  </si>
  <si>
    <t>Картофель отварной с маслом</t>
  </si>
  <si>
    <t>Напиток шиповника</t>
  </si>
  <si>
    <t>Борщ с капустой и картофелем на курином бульоне</t>
  </si>
  <si>
    <t>Напиток из шиповника</t>
  </si>
  <si>
    <t>хлеб.бел</t>
  </si>
  <si>
    <t>Курица отварная, соус красный основной</t>
  </si>
  <si>
    <t>54-21м/ 54-3соус</t>
  </si>
  <si>
    <t>хлеб. бел</t>
  </si>
  <si>
    <t>Бутерброд  с джемом или повидлом</t>
  </si>
  <si>
    <t>Щи из квашенной капусты с картофелем на мясном бульоне</t>
  </si>
  <si>
    <t>Печень по-строгановски</t>
  </si>
  <si>
    <t>54-18м</t>
  </si>
  <si>
    <t>Компот из смеси плодов и ягод сушеных (курага)</t>
  </si>
  <si>
    <t>Апельсин</t>
  </si>
  <si>
    <t>Мясо тушеное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</si>
</sst>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9" fillId="0" borderId="10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0" fillId="4" borderId="2" xfId="0" applyFill="1" applyBorder="1" applyAlignment="1">
      <alignment horizontal="left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left" vertical="center" wrapText="1"/>
    </xf>
    <xf numFmtId="0" fontId="0" fillId="4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0"/>
  <sheetViews>
    <sheetView tabSelected="1" view="pageBreakPreview" zoomScale="95" zoomScaleNormal="100" zoomScaleSheetLayoutView="95" workbookViewId="0">
      <pane xSplit="4" ySplit="5" topLeftCell="E228" activePane="bottomRight" state="frozen"/>
      <selection pane="topRight" activeCell="E1" sqref="E1"/>
      <selection pane="bottomLeft" activeCell="A6" sqref="A6"/>
      <selection pane="bottomRight" activeCell="K270" sqref="K270"/>
    </sheetView>
  </sheetViews>
  <sheetFormatPr defaultRowHeight="12.75" x14ac:dyDescent="0.2"/>
  <cols>
    <col min="1" max="1" width="4.7109375" style="9" customWidth="1"/>
    <col min="2" max="2" width="5.28515625" style="9" customWidth="1"/>
    <col min="3" max="3" width="9.140625" style="9"/>
    <col min="4" max="4" width="11.5703125" style="13" customWidth="1"/>
    <col min="5" max="5" width="52.5703125" style="13" customWidth="1"/>
    <col min="6" max="6" width="12.42578125" style="9" customWidth="1"/>
    <col min="7" max="7" width="10" style="9" customWidth="1"/>
    <col min="8" max="8" width="7.5703125" style="9" customWidth="1"/>
    <col min="9" max="9" width="6.85546875" style="9" customWidth="1"/>
    <col min="10" max="10" width="8.140625" style="9" customWidth="1"/>
    <col min="11" max="11" width="10" style="9" customWidth="1"/>
    <col min="12" max="12" width="9.140625" style="9"/>
    <col min="13" max="16384" width="9.140625" style="1"/>
  </cols>
  <sheetData>
    <row r="1" spans="1:12" ht="15" x14ac:dyDescent="0.25">
      <c r="A1" s="13" t="s">
        <v>7</v>
      </c>
      <c r="C1" s="88" t="s">
        <v>107</v>
      </c>
      <c r="D1" s="89"/>
      <c r="E1" s="89"/>
      <c r="F1" s="58" t="s">
        <v>16</v>
      </c>
      <c r="G1" s="13" t="s">
        <v>17</v>
      </c>
      <c r="H1" s="90" t="s">
        <v>105</v>
      </c>
      <c r="I1" s="90"/>
      <c r="J1" s="90"/>
      <c r="K1" s="90"/>
    </row>
    <row r="2" spans="1:12" ht="18" x14ac:dyDescent="0.2">
      <c r="A2" s="4" t="s">
        <v>6</v>
      </c>
      <c r="G2" s="13" t="s">
        <v>18</v>
      </c>
      <c r="H2" s="90" t="s">
        <v>106</v>
      </c>
      <c r="I2" s="90"/>
      <c r="J2" s="90"/>
      <c r="K2" s="90"/>
    </row>
    <row r="3" spans="1:12" ht="17.25" customHeight="1" x14ac:dyDescent="0.2">
      <c r="A3" s="3" t="s">
        <v>8</v>
      </c>
      <c r="D3" s="2"/>
      <c r="E3" s="38" t="s">
        <v>9</v>
      </c>
      <c r="G3" s="13" t="s">
        <v>19</v>
      </c>
      <c r="H3" s="51">
        <v>20</v>
      </c>
      <c r="I3" s="51">
        <v>5</v>
      </c>
      <c r="J3" s="52">
        <v>2025</v>
      </c>
      <c r="K3" s="53"/>
    </row>
    <row r="4" spans="1:12" ht="13.5" thickBot="1" x14ac:dyDescent="0.25">
      <c r="D4" s="3"/>
      <c r="H4" s="54" t="s">
        <v>36</v>
      </c>
      <c r="I4" s="54" t="s">
        <v>37</v>
      </c>
      <c r="J4" s="54" t="s">
        <v>38</v>
      </c>
    </row>
    <row r="5" spans="1:12" ht="34.5" thickBot="1" x14ac:dyDescent="0.25">
      <c r="A5" s="7" t="s">
        <v>14</v>
      </c>
      <c r="B5" s="8" t="s">
        <v>15</v>
      </c>
      <c r="C5" s="5" t="s">
        <v>0</v>
      </c>
      <c r="D5" s="39" t="s">
        <v>13</v>
      </c>
      <c r="E5" s="39" t="s">
        <v>12</v>
      </c>
      <c r="F5" s="5" t="s">
        <v>34</v>
      </c>
      <c r="G5" s="5" t="s">
        <v>1</v>
      </c>
      <c r="H5" s="5" t="s">
        <v>2</v>
      </c>
      <c r="I5" s="5" t="s">
        <v>3</v>
      </c>
      <c r="J5" s="5" t="s">
        <v>10</v>
      </c>
      <c r="K5" s="6" t="s">
        <v>11</v>
      </c>
      <c r="L5" s="5" t="s">
        <v>35</v>
      </c>
    </row>
    <row r="6" spans="1:12" ht="15.75" thickBot="1" x14ac:dyDescent="0.25">
      <c r="A6" s="18">
        <v>1</v>
      </c>
      <c r="B6" s="19">
        <v>1</v>
      </c>
      <c r="C6" s="14" t="s">
        <v>20</v>
      </c>
      <c r="D6" s="40" t="s">
        <v>21</v>
      </c>
      <c r="E6" s="41" t="s">
        <v>137</v>
      </c>
      <c r="F6" s="33">
        <v>200</v>
      </c>
      <c r="G6" s="33">
        <v>3</v>
      </c>
      <c r="H6" s="33">
        <v>4</v>
      </c>
      <c r="I6" s="33">
        <v>34</v>
      </c>
      <c r="J6" s="33">
        <v>188</v>
      </c>
      <c r="K6" s="55">
        <v>226</v>
      </c>
      <c r="L6" s="33"/>
    </row>
    <row r="7" spans="1:12" ht="15" x14ac:dyDescent="0.2">
      <c r="A7" s="20"/>
      <c r="B7" s="21"/>
      <c r="C7" s="15"/>
      <c r="D7" s="40" t="s">
        <v>21</v>
      </c>
      <c r="E7" s="66" t="s">
        <v>125</v>
      </c>
      <c r="F7" s="67">
        <v>40</v>
      </c>
      <c r="G7" s="67">
        <v>5</v>
      </c>
      <c r="H7" s="67">
        <v>5</v>
      </c>
      <c r="I7" s="67">
        <v>0</v>
      </c>
      <c r="J7" s="67">
        <v>57</v>
      </c>
      <c r="K7" s="68">
        <v>266</v>
      </c>
      <c r="L7" s="67"/>
    </row>
    <row r="8" spans="1:12" ht="15" x14ac:dyDescent="0.2">
      <c r="A8" s="20"/>
      <c r="B8" s="21"/>
      <c r="C8" s="15"/>
      <c r="D8" s="42" t="s">
        <v>23</v>
      </c>
      <c r="E8" s="43" t="s">
        <v>39</v>
      </c>
      <c r="F8" s="34">
        <v>40</v>
      </c>
      <c r="G8" s="34">
        <v>7</v>
      </c>
      <c r="H8" s="34">
        <v>6</v>
      </c>
      <c r="I8" s="34">
        <v>27</v>
      </c>
      <c r="J8" s="34">
        <v>195</v>
      </c>
      <c r="K8" s="56">
        <v>141</v>
      </c>
      <c r="L8" s="34"/>
    </row>
    <row r="9" spans="1:12" ht="15" x14ac:dyDescent="0.2">
      <c r="A9" s="20"/>
      <c r="B9" s="21"/>
      <c r="C9" s="15"/>
      <c r="D9" s="44" t="s">
        <v>22</v>
      </c>
      <c r="E9" s="43" t="s">
        <v>80</v>
      </c>
      <c r="F9" s="34">
        <v>200</v>
      </c>
      <c r="G9" s="34">
        <v>0</v>
      </c>
      <c r="H9" s="34">
        <v>0</v>
      </c>
      <c r="I9" s="34">
        <v>16</v>
      </c>
      <c r="J9" s="34">
        <v>68</v>
      </c>
      <c r="K9" s="56" t="s">
        <v>81</v>
      </c>
      <c r="L9" s="34"/>
    </row>
    <row r="10" spans="1:12" ht="15" x14ac:dyDescent="0.2">
      <c r="A10" s="20"/>
      <c r="B10" s="21"/>
      <c r="C10" s="15"/>
      <c r="D10" s="44" t="s">
        <v>23</v>
      </c>
      <c r="E10" s="43" t="s">
        <v>41</v>
      </c>
      <c r="F10" s="74">
        <v>20</v>
      </c>
      <c r="G10" s="74">
        <v>2</v>
      </c>
      <c r="H10" s="74">
        <v>1</v>
      </c>
      <c r="I10" s="74">
        <v>15</v>
      </c>
      <c r="J10" s="74">
        <v>79</v>
      </c>
      <c r="K10" s="56">
        <v>61354</v>
      </c>
      <c r="L10" s="34"/>
    </row>
    <row r="11" spans="1:12" ht="15" x14ac:dyDescent="0.2">
      <c r="A11" s="20"/>
      <c r="B11" s="21"/>
      <c r="C11" s="15"/>
      <c r="D11" s="44" t="s">
        <v>24</v>
      </c>
      <c r="E11" s="43" t="s">
        <v>130</v>
      </c>
      <c r="F11" s="34">
        <v>100</v>
      </c>
      <c r="G11" s="34">
        <v>1</v>
      </c>
      <c r="H11" s="34">
        <v>0</v>
      </c>
      <c r="I11" s="34">
        <v>8</v>
      </c>
      <c r="J11" s="34">
        <v>38</v>
      </c>
      <c r="K11" s="56">
        <v>9147</v>
      </c>
      <c r="L11" s="34"/>
    </row>
    <row r="12" spans="1:12" ht="15" x14ac:dyDescent="0.2">
      <c r="A12" s="20"/>
      <c r="B12" s="21"/>
      <c r="C12" s="15"/>
      <c r="D12" s="48"/>
      <c r="E12" s="43"/>
      <c r="F12" s="34"/>
      <c r="G12" s="34"/>
      <c r="H12" s="34"/>
      <c r="I12" s="34"/>
      <c r="J12" s="34"/>
      <c r="K12" s="56"/>
      <c r="L12" s="34"/>
    </row>
    <row r="13" spans="1:12" ht="15" x14ac:dyDescent="0.2">
      <c r="A13" s="20"/>
      <c r="B13" s="21"/>
      <c r="C13" s="15"/>
      <c r="D13" s="48"/>
      <c r="E13" s="43"/>
      <c r="F13" s="34"/>
      <c r="G13" s="34"/>
      <c r="H13" s="34"/>
      <c r="I13" s="34"/>
      <c r="J13" s="34"/>
      <c r="K13" s="56"/>
      <c r="L13" s="34"/>
    </row>
    <row r="14" spans="1:12" ht="15" x14ac:dyDescent="0.2">
      <c r="A14" s="22"/>
      <c r="B14" s="23"/>
      <c r="C14" s="16"/>
      <c r="D14" s="45" t="s">
        <v>33</v>
      </c>
      <c r="E14" s="46"/>
      <c r="F14" s="35">
        <f>SUM(F6:F13)</f>
        <v>600</v>
      </c>
      <c r="G14" s="35">
        <f t="shared" ref="G14:J14" si="0">SUM(G6:G13)</f>
        <v>18</v>
      </c>
      <c r="H14" s="35">
        <f t="shared" si="0"/>
        <v>16</v>
      </c>
      <c r="I14" s="35">
        <f t="shared" si="0"/>
        <v>100</v>
      </c>
      <c r="J14" s="35">
        <f t="shared" si="0"/>
        <v>625</v>
      </c>
      <c r="K14" s="57"/>
      <c r="L14" s="35">
        <v>86.83</v>
      </c>
    </row>
    <row r="15" spans="1:12" ht="15" x14ac:dyDescent="0.2">
      <c r="A15" s="24">
        <v>1</v>
      </c>
      <c r="B15" s="25">
        <f>B6</f>
        <v>1</v>
      </c>
      <c r="C15" s="17" t="s">
        <v>25</v>
      </c>
      <c r="D15" s="44" t="s">
        <v>26</v>
      </c>
      <c r="E15" s="43"/>
      <c r="F15" s="34"/>
      <c r="G15" s="34"/>
      <c r="H15" s="34"/>
      <c r="I15" s="34"/>
      <c r="J15" s="34"/>
      <c r="K15" s="56"/>
      <c r="L15" s="34"/>
    </row>
    <row r="16" spans="1:12" ht="15" x14ac:dyDescent="0.2">
      <c r="A16" s="20"/>
      <c r="B16" s="21"/>
      <c r="C16" s="15"/>
      <c r="D16" s="44" t="s">
        <v>27</v>
      </c>
      <c r="E16" s="43" t="s">
        <v>121</v>
      </c>
      <c r="F16" s="34">
        <v>200</v>
      </c>
      <c r="G16" s="50">
        <v>9</v>
      </c>
      <c r="H16" s="50">
        <v>6</v>
      </c>
      <c r="I16" s="50">
        <v>28</v>
      </c>
      <c r="J16" s="50">
        <v>203</v>
      </c>
      <c r="K16" s="56">
        <v>139</v>
      </c>
      <c r="L16" s="34"/>
    </row>
    <row r="17" spans="1:12" ht="15" x14ac:dyDescent="0.2">
      <c r="A17" s="20"/>
      <c r="B17" s="21"/>
      <c r="C17" s="15"/>
      <c r="D17" s="44" t="s">
        <v>28</v>
      </c>
      <c r="E17" s="43" t="s">
        <v>83</v>
      </c>
      <c r="F17" s="34">
        <v>100</v>
      </c>
      <c r="G17" s="34">
        <v>17</v>
      </c>
      <c r="H17" s="34">
        <v>14</v>
      </c>
      <c r="I17" s="34">
        <v>7</v>
      </c>
      <c r="J17" s="34">
        <v>218</v>
      </c>
      <c r="K17" s="56" t="s">
        <v>84</v>
      </c>
      <c r="L17" s="34"/>
    </row>
    <row r="18" spans="1:12" ht="15" x14ac:dyDescent="0.2">
      <c r="A18" s="20"/>
      <c r="B18" s="21"/>
      <c r="C18" s="15"/>
      <c r="D18" s="44" t="s">
        <v>29</v>
      </c>
      <c r="E18" s="43" t="s">
        <v>43</v>
      </c>
      <c r="F18" s="34">
        <v>160</v>
      </c>
      <c r="G18" s="34">
        <v>9</v>
      </c>
      <c r="H18" s="34">
        <v>6</v>
      </c>
      <c r="I18" s="34">
        <v>42</v>
      </c>
      <c r="J18" s="34">
        <v>254</v>
      </c>
      <c r="K18" s="56">
        <v>204</v>
      </c>
      <c r="L18" s="34"/>
    </row>
    <row r="19" spans="1:12" ht="15" x14ac:dyDescent="0.2">
      <c r="A19" s="20"/>
      <c r="B19" s="21"/>
      <c r="C19" s="15"/>
      <c r="D19" s="44" t="s">
        <v>30</v>
      </c>
      <c r="E19" s="43" t="s">
        <v>154</v>
      </c>
      <c r="F19" s="34">
        <v>200</v>
      </c>
      <c r="G19" s="34">
        <v>0</v>
      </c>
      <c r="H19" s="34">
        <v>0</v>
      </c>
      <c r="I19" s="34">
        <v>19.399999999999999</v>
      </c>
      <c r="J19" s="34">
        <v>77.599999999999994</v>
      </c>
      <c r="K19" s="56">
        <v>494</v>
      </c>
      <c r="L19" s="34"/>
    </row>
    <row r="20" spans="1:12" ht="15" x14ac:dyDescent="0.2">
      <c r="A20" s="20"/>
      <c r="B20" s="21"/>
      <c r="C20" s="15"/>
      <c r="D20" s="44" t="s">
        <v>31</v>
      </c>
      <c r="E20" s="43" t="s">
        <v>114</v>
      </c>
      <c r="F20" s="50">
        <v>30</v>
      </c>
      <c r="G20" s="50">
        <v>2</v>
      </c>
      <c r="H20" s="50">
        <v>0</v>
      </c>
      <c r="I20" s="50">
        <v>12</v>
      </c>
      <c r="J20" s="50">
        <v>59</v>
      </c>
      <c r="K20" s="56">
        <v>61321</v>
      </c>
      <c r="L20" s="34"/>
    </row>
    <row r="21" spans="1:12" ht="15" x14ac:dyDescent="0.2">
      <c r="A21" s="20"/>
      <c r="B21" s="21"/>
      <c r="C21" s="15"/>
      <c r="D21" s="44" t="s">
        <v>32</v>
      </c>
      <c r="E21" s="43" t="s">
        <v>149</v>
      </c>
      <c r="F21" s="50">
        <v>20</v>
      </c>
      <c r="G21" s="50">
        <v>1.3</v>
      </c>
      <c r="H21" s="50">
        <v>0.2</v>
      </c>
      <c r="I21" s="50">
        <v>7.9</v>
      </c>
      <c r="J21" s="50">
        <v>39.1</v>
      </c>
      <c r="K21" s="56">
        <v>6223</v>
      </c>
      <c r="L21" s="34"/>
    </row>
    <row r="22" spans="1:12" ht="15" x14ac:dyDescent="0.2">
      <c r="A22" s="20"/>
      <c r="B22" s="21"/>
      <c r="C22" s="15"/>
      <c r="D22" s="48"/>
      <c r="E22" s="43"/>
      <c r="F22" s="34"/>
      <c r="G22" s="34"/>
      <c r="H22" s="34"/>
      <c r="I22" s="34"/>
      <c r="J22" s="34"/>
      <c r="K22" s="56"/>
      <c r="L22" s="34"/>
    </row>
    <row r="23" spans="1:12" ht="15" x14ac:dyDescent="0.2">
      <c r="A23" s="20"/>
      <c r="B23" s="21"/>
      <c r="C23" s="15"/>
      <c r="D23" s="48"/>
      <c r="E23" s="43"/>
      <c r="F23" s="34"/>
      <c r="G23" s="34"/>
      <c r="H23" s="34"/>
      <c r="I23" s="34"/>
      <c r="J23" s="34"/>
      <c r="K23" s="56"/>
      <c r="L23" s="34"/>
    </row>
    <row r="24" spans="1:12" ht="15" x14ac:dyDescent="0.2">
      <c r="A24" s="22"/>
      <c r="B24" s="23"/>
      <c r="C24" s="16"/>
      <c r="D24" s="45" t="s">
        <v>33</v>
      </c>
      <c r="E24" s="46"/>
      <c r="F24" s="35">
        <f>SUM(F15:F23)</f>
        <v>710</v>
      </c>
      <c r="G24" s="35">
        <f t="shared" ref="G24:J24" si="1">SUM(G15:G23)</f>
        <v>38.299999999999997</v>
      </c>
      <c r="H24" s="35">
        <f t="shared" si="1"/>
        <v>26.2</v>
      </c>
      <c r="I24" s="35">
        <f t="shared" si="1"/>
        <v>116.30000000000001</v>
      </c>
      <c r="J24" s="35">
        <f t="shared" si="1"/>
        <v>850.7</v>
      </c>
      <c r="K24" s="57"/>
      <c r="L24" s="35">
        <v>86.83</v>
      </c>
    </row>
    <row r="25" spans="1:12" ht="15.75" thickBot="1" x14ac:dyDescent="0.25">
      <c r="A25" s="26">
        <f>A6</f>
        <v>1</v>
      </c>
      <c r="B25" s="27">
        <f>B6</f>
        <v>1</v>
      </c>
      <c r="C25" s="86" t="s">
        <v>4</v>
      </c>
      <c r="D25" s="87"/>
      <c r="E25" s="47"/>
      <c r="F25" s="36">
        <f>F14+F24</f>
        <v>1310</v>
      </c>
      <c r="G25" s="36">
        <f t="shared" ref="G25:J25" si="2">G14+G24</f>
        <v>56.3</v>
      </c>
      <c r="H25" s="36">
        <f t="shared" si="2"/>
        <v>42.2</v>
      </c>
      <c r="I25" s="36">
        <f t="shared" si="2"/>
        <v>216.3</v>
      </c>
      <c r="J25" s="36">
        <f t="shared" si="2"/>
        <v>1475.7</v>
      </c>
      <c r="K25" s="36"/>
      <c r="L25" s="36">
        <f t="shared" ref="L25" si="3">L14+L24</f>
        <v>173.66</v>
      </c>
    </row>
    <row r="26" spans="1:12" ht="15.75" thickBot="1" x14ac:dyDescent="0.25">
      <c r="A26" s="28">
        <v>1</v>
      </c>
      <c r="B26" s="21">
        <v>2</v>
      </c>
      <c r="C26" s="14" t="s">
        <v>20</v>
      </c>
      <c r="D26" s="40" t="s">
        <v>21</v>
      </c>
      <c r="E26" s="41" t="s">
        <v>131</v>
      </c>
      <c r="F26" s="33">
        <v>100</v>
      </c>
      <c r="G26" s="33">
        <v>16</v>
      </c>
      <c r="H26" s="33">
        <v>0</v>
      </c>
      <c r="I26" s="33">
        <v>19</v>
      </c>
      <c r="J26" s="33">
        <v>233</v>
      </c>
      <c r="K26" s="55">
        <v>363</v>
      </c>
      <c r="L26" s="33"/>
    </row>
    <row r="27" spans="1:12" ht="15.75" thickBot="1" x14ac:dyDescent="0.25">
      <c r="A27" s="28"/>
      <c r="B27" s="21"/>
      <c r="C27" s="15"/>
      <c r="D27" s="40" t="s">
        <v>21</v>
      </c>
      <c r="E27" s="66" t="s">
        <v>112</v>
      </c>
      <c r="F27" s="67">
        <v>20</v>
      </c>
      <c r="G27" s="67">
        <v>1</v>
      </c>
      <c r="H27" s="67">
        <v>4</v>
      </c>
      <c r="I27" s="67">
        <v>6</v>
      </c>
      <c r="J27" s="67">
        <v>61</v>
      </c>
      <c r="K27" s="68">
        <v>421</v>
      </c>
      <c r="L27" s="67"/>
    </row>
    <row r="28" spans="1:12" ht="15" x14ac:dyDescent="0.2">
      <c r="A28" s="28"/>
      <c r="B28" s="21"/>
      <c r="C28" s="15"/>
      <c r="D28" s="40" t="s">
        <v>21</v>
      </c>
      <c r="E28" s="43" t="s">
        <v>68</v>
      </c>
      <c r="F28" s="34">
        <v>160</v>
      </c>
      <c r="G28" s="34">
        <v>4</v>
      </c>
      <c r="H28" s="34">
        <v>9</v>
      </c>
      <c r="I28" s="34">
        <v>24</v>
      </c>
      <c r="J28" s="34">
        <v>194</v>
      </c>
      <c r="K28" s="56">
        <v>255</v>
      </c>
      <c r="L28" s="34"/>
    </row>
    <row r="29" spans="1:12" ht="15" x14ac:dyDescent="0.2">
      <c r="A29" s="28"/>
      <c r="B29" s="21"/>
      <c r="C29" s="15"/>
      <c r="D29" s="44" t="s">
        <v>22</v>
      </c>
      <c r="E29" s="43" t="s">
        <v>40</v>
      </c>
      <c r="F29" s="34">
        <v>215</v>
      </c>
      <c r="G29" s="34">
        <v>0</v>
      </c>
      <c r="H29" s="34">
        <v>0</v>
      </c>
      <c r="I29" s="34">
        <v>3</v>
      </c>
      <c r="J29" s="34">
        <v>14</v>
      </c>
      <c r="K29" s="56">
        <v>459</v>
      </c>
      <c r="L29" s="34"/>
    </row>
    <row r="30" spans="1:12" ht="15" x14ac:dyDescent="0.2">
      <c r="A30" s="28"/>
      <c r="B30" s="21"/>
      <c r="C30" s="15"/>
      <c r="D30" s="44" t="s">
        <v>23</v>
      </c>
      <c r="E30" s="43" t="s">
        <v>149</v>
      </c>
      <c r="F30" s="71">
        <v>20</v>
      </c>
      <c r="G30" s="71">
        <v>1</v>
      </c>
      <c r="H30" s="71">
        <v>0</v>
      </c>
      <c r="I30" s="71">
        <v>8</v>
      </c>
      <c r="J30" s="71">
        <v>39</v>
      </c>
      <c r="K30" s="56">
        <v>61354</v>
      </c>
      <c r="L30" s="34"/>
    </row>
    <row r="31" spans="1:12" ht="15" x14ac:dyDescent="0.2">
      <c r="A31" s="28"/>
      <c r="B31" s="21"/>
      <c r="C31" s="15"/>
      <c r="D31" s="44" t="s">
        <v>24</v>
      </c>
      <c r="E31" s="43"/>
      <c r="F31" s="34"/>
      <c r="G31" s="34"/>
      <c r="H31" s="34"/>
      <c r="I31" s="34"/>
      <c r="J31" s="34"/>
      <c r="K31" s="56"/>
      <c r="L31" s="34"/>
    </row>
    <row r="32" spans="1:12" ht="15" x14ac:dyDescent="0.2">
      <c r="A32" s="28"/>
      <c r="B32" s="21"/>
      <c r="C32" s="15"/>
      <c r="D32" s="48" t="s">
        <v>26</v>
      </c>
      <c r="E32" s="43" t="s">
        <v>87</v>
      </c>
      <c r="F32" s="34">
        <v>60</v>
      </c>
      <c r="G32" s="34">
        <v>1</v>
      </c>
      <c r="H32" s="34">
        <v>0</v>
      </c>
      <c r="I32" s="34">
        <v>2</v>
      </c>
      <c r="J32" s="34">
        <v>14</v>
      </c>
      <c r="K32" s="56">
        <v>1038</v>
      </c>
      <c r="L32" s="34"/>
    </row>
    <row r="33" spans="1:12" ht="15" x14ac:dyDescent="0.2">
      <c r="A33" s="28"/>
      <c r="B33" s="21"/>
      <c r="C33" s="15"/>
      <c r="D33" s="48"/>
      <c r="E33" s="43"/>
      <c r="F33" s="34"/>
      <c r="G33" s="34"/>
      <c r="H33" s="34"/>
      <c r="I33" s="34"/>
      <c r="J33" s="34"/>
      <c r="K33" s="56"/>
      <c r="L33" s="34"/>
    </row>
    <row r="34" spans="1:12" ht="15" x14ac:dyDescent="0.2">
      <c r="A34" s="29"/>
      <c r="B34" s="23"/>
      <c r="C34" s="16"/>
      <c r="D34" s="45" t="s">
        <v>33</v>
      </c>
      <c r="E34" s="46"/>
      <c r="F34" s="35">
        <f>SUM(F26:F33)</f>
        <v>575</v>
      </c>
      <c r="G34" s="35">
        <f t="shared" ref="G34:J34" si="4">SUM(G26:G33)</f>
        <v>23</v>
      </c>
      <c r="H34" s="35">
        <f t="shared" si="4"/>
        <v>13</v>
      </c>
      <c r="I34" s="35">
        <f t="shared" si="4"/>
        <v>62</v>
      </c>
      <c r="J34" s="35">
        <f t="shared" si="4"/>
        <v>555</v>
      </c>
      <c r="K34" s="57"/>
      <c r="L34" s="35">
        <v>86.83</v>
      </c>
    </row>
    <row r="35" spans="1:12" ht="15" x14ac:dyDescent="0.2">
      <c r="A35" s="25">
        <v>1</v>
      </c>
      <c r="B35" s="25">
        <f>B26</f>
        <v>2</v>
      </c>
      <c r="C35" s="17" t="s">
        <v>25</v>
      </c>
      <c r="D35" s="44" t="s">
        <v>26</v>
      </c>
      <c r="E35" s="43"/>
      <c r="F35" s="34"/>
      <c r="G35" s="34"/>
      <c r="H35" s="34"/>
      <c r="I35" s="34"/>
      <c r="J35" s="34"/>
      <c r="K35" s="56"/>
      <c r="L35" s="34"/>
    </row>
    <row r="36" spans="1:12" ht="15" x14ac:dyDescent="0.2">
      <c r="A36" s="28"/>
      <c r="B36" s="21"/>
      <c r="C36" s="15"/>
      <c r="D36" s="44" t="s">
        <v>27</v>
      </c>
      <c r="E36" s="43" t="s">
        <v>88</v>
      </c>
      <c r="F36" s="34">
        <v>200</v>
      </c>
      <c r="G36" s="34">
        <v>2</v>
      </c>
      <c r="H36" s="34">
        <v>10</v>
      </c>
      <c r="I36" s="34">
        <v>9</v>
      </c>
      <c r="J36" s="34">
        <v>131</v>
      </c>
      <c r="K36" s="56">
        <v>101</v>
      </c>
      <c r="L36" s="34"/>
    </row>
    <row r="37" spans="1:12" ht="15" x14ac:dyDescent="0.2">
      <c r="A37" s="28"/>
      <c r="B37" s="21"/>
      <c r="C37" s="15"/>
      <c r="D37" s="44" t="s">
        <v>28</v>
      </c>
      <c r="E37" s="43" t="s">
        <v>150</v>
      </c>
      <c r="F37" s="34">
        <v>100</v>
      </c>
      <c r="G37" s="34">
        <v>15</v>
      </c>
      <c r="H37" s="34">
        <v>17</v>
      </c>
      <c r="I37" s="34">
        <v>16.5</v>
      </c>
      <c r="J37" s="34">
        <v>281</v>
      </c>
      <c r="K37" s="56" t="s">
        <v>72</v>
      </c>
      <c r="L37" s="34"/>
    </row>
    <row r="38" spans="1:12" ht="15" x14ac:dyDescent="0.2">
      <c r="A38" s="28"/>
      <c r="B38" s="21"/>
      <c r="C38" s="15"/>
      <c r="D38" s="44" t="s">
        <v>29</v>
      </c>
      <c r="E38" s="43" t="s">
        <v>56</v>
      </c>
      <c r="F38" s="34">
        <v>160</v>
      </c>
      <c r="G38" s="34">
        <v>4</v>
      </c>
      <c r="H38" s="34">
        <v>4</v>
      </c>
      <c r="I38" s="34">
        <v>40</v>
      </c>
      <c r="J38" s="34">
        <v>206</v>
      </c>
      <c r="K38" s="56">
        <v>384</v>
      </c>
      <c r="L38" s="34"/>
    </row>
    <row r="39" spans="1:12" ht="15" x14ac:dyDescent="0.2">
      <c r="A39" s="28"/>
      <c r="B39" s="21"/>
      <c r="C39" s="15"/>
      <c r="D39" s="44" t="s">
        <v>30</v>
      </c>
      <c r="E39" s="43" t="s">
        <v>74</v>
      </c>
      <c r="F39" s="34">
        <v>200</v>
      </c>
      <c r="G39" s="34">
        <v>0</v>
      </c>
      <c r="H39" s="34">
        <v>0</v>
      </c>
      <c r="I39" s="34">
        <v>15</v>
      </c>
      <c r="J39" s="34">
        <v>60</v>
      </c>
      <c r="K39" s="56">
        <v>492</v>
      </c>
      <c r="L39" s="34"/>
    </row>
    <row r="40" spans="1:12" ht="15" x14ac:dyDescent="0.2">
      <c r="A40" s="28"/>
      <c r="B40" s="21"/>
      <c r="C40" s="15"/>
      <c r="D40" s="44" t="s">
        <v>31</v>
      </c>
      <c r="E40" s="43" t="s">
        <v>114</v>
      </c>
      <c r="F40" s="50">
        <v>20</v>
      </c>
      <c r="G40" s="50">
        <v>2</v>
      </c>
      <c r="H40" s="50">
        <v>0</v>
      </c>
      <c r="I40" s="50">
        <v>12</v>
      </c>
      <c r="J40" s="50">
        <v>59</v>
      </c>
      <c r="K40" s="56">
        <v>61321</v>
      </c>
      <c r="L40" s="34"/>
    </row>
    <row r="41" spans="1:12" ht="15" x14ac:dyDescent="0.2">
      <c r="A41" s="28"/>
      <c r="B41" s="21"/>
      <c r="C41" s="15"/>
      <c r="D41" s="44" t="s">
        <v>32</v>
      </c>
      <c r="E41" s="43" t="s">
        <v>149</v>
      </c>
      <c r="F41" s="50">
        <v>20</v>
      </c>
      <c r="G41" s="50">
        <v>1</v>
      </c>
      <c r="H41" s="50">
        <v>0</v>
      </c>
      <c r="I41" s="50">
        <v>8</v>
      </c>
      <c r="J41" s="50">
        <v>39</v>
      </c>
      <c r="K41" s="56">
        <v>6223</v>
      </c>
      <c r="L41" s="34"/>
    </row>
    <row r="42" spans="1:12" ht="15" x14ac:dyDescent="0.2">
      <c r="A42" s="28"/>
      <c r="B42" s="21"/>
      <c r="C42" s="15"/>
      <c r="D42" s="48"/>
      <c r="E42" s="43"/>
      <c r="F42" s="34"/>
      <c r="G42" s="34"/>
      <c r="H42" s="34"/>
      <c r="I42" s="34"/>
      <c r="J42" s="34"/>
      <c r="K42" s="56"/>
      <c r="L42" s="34"/>
    </row>
    <row r="43" spans="1:12" ht="15" x14ac:dyDescent="0.2">
      <c r="A43" s="28"/>
      <c r="B43" s="21"/>
      <c r="C43" s="15"/>
      <c r="D43" s="48"/>
      <c r="E43" s="43"/>
      <c r="F43" s="34"/>
      <c r="G43" s="34"/>
      <c r="H43" s="34"/>
      <c r="I43" s="34"/>
      <c r="J43" s="34"/>
      <c r="K43" s="56"/>
      <c r="L43" s="34"/>
    </row>
    <row r="44" spans="1:12" ht="15" x14ac:dyDescent="0.2">
      <c r="A44" s="29"/>
      <c r="B44" s="23"/>
      <c r="C44" s="16"/>
      <c r="D44" s="45" t="s">
        <v>33</v>
      </c>
      <c r="E44" s="46"/>
      <c r="F44" s="35">
        <f>SUM(F35:F43)</f>
        <v>700</v>
      </c>
      <c r="G44" s="35">
        <f t="shared" ref="G44:J44" si="5">SUM(G35:G43)</f>
        <v>24</v>
      </c>
      <c r="H44" s="35">
        <f t="shared" si="5"/>
        <v>31</v>
      </c>
      <c r="I44" s="35">
        <f t="shared" si="5"/>
        <v>100.5</v>
      </c>
      <c r="J44" s="35">
        <f t="shared" si="5"/>
        <v>776</v>
      </c>
      <c r="K44" s="57"/>
      <c r="L44" s="35">
        <v>86.83</v>
      </c>
    </row>
    <row r="45" spans="1:12" ht="15.75" customHeight="1" thickBot="1" x14ac:dyDescent="0.25">
      <c r="A45" s="30">
        <f>A26</f>
        <v>1</v>
      </c>
      <c r="B45" s="30">
        <f>B26</f>
        <v>2</v>
      </c>
      <c r="C45" s="86" t="s">
        <v>4</v>
      </c>
      <c r="D45" s="87"/>
      <c r="E45" s="47"/>
      <c r="F45" s="36">
        <f>F34+F44</f>
        <v>1275</v>
      </c>
      <c r="G45" s="36">
        <f>G34+G44</f>
        <v>47</v>
      </c>
      <c r="H45" s="36">
        <f>H34+H44</f>
        <v>44</v>
      </c>
      <c r="I45" s="36">
        <f>I34+I44</f>
        <v>162.5</v>
      </c>
      <c r="J45" s="36">
        <f>J34+J44</f>
        <v>1331</v>
      </c>
      <c r="K45" s="36"/>
      <c r="L45" s="36">
        <f>L34+L44</f>
        <v>173.66</v>
      </c>
    </row>
    <row r="46" spans="1:12" ht="15.75" thickBot="1" x14ac:dyDescent="0.25">
      <c r="A46" s="18">
        <v>1</v>
      </c>
      <c r="B46" s="19">
        <v>3</v>
      </c>
      <c r="C46" s="14" t="s">
        <v>20</v>
      </c>
      <c r="D46" s="40" t="s">
        <v>21</v>
      </c>
      <c r="E46" s="41" t="s">
        <v>132</v>
      </c>
      <c r="F46" s="33">
        <v>130</v>
      </c>
      <c r="G46" s="33">
        <v>15</v>
      </c>
      <c r="H46" s="33">
        <v>12</v>
      </c>
      <c r="I46" s="33">
        <v>28</v>
      </c>
      <c r="J46" s="33">
        <v>277</v>
      </c>
      <c r="K46" s="55">
        <v>279</v>
      </c>
      <c r="L46" s="33"/>
    </row>
    <row r="47" spans="1:12" ht="15" x14ac:dyDescent="0.2">
      <c r="A47" s="20"/>
      <c r="B47" s="21"/>
      <c r="C47" s="15"/>
      <c r="D47" s="40" t="s">
        <v>21</v>
      </c>
      <c r="E47" s="43" t="s">
        <v>128</v>
      </c>
      <c r="F47" s="34">
        <v>20</v>
      </c>
      <c r="G47" s="34">
        <v>1</v>
      </c>
      <c r="H47" s="34">
        <v>3</v>
      </c>
      <c r="I47" s="34">
        <v>1</v>
      </c>
      <c r="J47" s="34">
        <v>33</v>
      </c>
      <c r="K47" s="56" t="s">
        <v>133</v>
      </c>
      <c r="L47" s="34"/>
    </row>
    <row r="48" spans="1:12" ht="15" x14ac:dyDescent="0.2">
      <c r="A48" s="20"/>
      <c r="B48" s="21"/>
      <c r="C48" s="15"/>
      <c r="D48" s="44" t="s">
        <v>22</v>
      </c>
      <c r="E48" s="43" t="s">
        <v>47</v>
      </c>
      <c r="F48" s="34">
        <v>200</v>
      </c>
      <c r="G48" s="34">
        <v>7</v>
      </c>
      <c r="H48" s="34">
        <v>5</v>
      </c>
      <c r="I48" s="34">
        <v>8</v>
      </c>
      <c r="J48" s="34">
        <v>108</v>
      </c>
      <c r="K48" s="56">
        <v>461</v>
      </c>
      <c r="L48" s="34"/>
    </row>
    <row r="49" spans="1:12" ht="15" x14ac:dyDescent="0.2">
      <c r="A49" s="20"/>
      <c r="B49" s="21"/>
      <c r="C49" s="15"/>
      <c r="D49" s="44" t="s">
        <v>23</v>
      </c>
      <c r="E49" s="43" t="s">
        <v>41</v>
      </c>
      <c r="F49" s="50">
        <v>20</v>
      </c>
      <c r="G49" s="50">
        <v>2</v>
      </c>
      <c r="H49" s="50">
        <v>1</v>
      </c>
      <c r="I49" s="50">
        <v>15</v>
      </c>
      <c r="J49" s="50">
        <v>79</v>
      </c>
      <c r="K49" s="56">
        <v>61354</v>
      </c>
      <c r="L49" s="34"/>
    </row>
    <row r="50" spans="1:12" ht="15" x14ac:dyDescent="0.2">
      <c r="A50" s="20"/>
      <c r="B50" s="21"/>
      <c r="C50" s="15"/>
      <c r="D50" s="44" t="s">
        <v>24</v>
      </c>
      <c r="E50" s="43" t="s">
        <v>129</v>
      </c>
      <c r="F50" s="34">
        <v>130</v>
      </c>
      <c r="G50" s="34">
        <v>1</v>
      </c>
      <c r="H50" s="34">
        <v>1</v>
      </c>
      <c r="I50" s="34">
        <v>15</v>
      </c>
      <c r="J50" s="34">
        <v>71</v>
      </c>
      <c r="K50" s="56">
        <v>9126</v>
      </c>
      <c r="L50" s="34"/>
    </row>
    <row r="51" spans="1:12" ht="15" x14ac:dyDescent="0.2">
      <c r="A51" s="20"/>
      <c r="B51" s="21"/>
      <c r="C51" s="15"/>
      <c r="D51" s="48"/>
      <c r="E51" s="43"/>
      <c r="F51" s="34"/>
      <c r="G51" s="34"/>
      <c r="H51" s="34"/>
      <c r="I51" s="34"/>
      <c r="J51" s="34"/>
      <c r="K51" s="56"/>
      <c r="L51" s="34"/>
    </row>
    <row r="52" spans="1:12" ht="15" x14ac:dyDescent="0.2">
      <c r="A52" s="20"/>
      <c r="B52" s="21"/>
      <c r="C52" s="15"/>
      <c r="D52" s="48"/>
      <c r="E52" s="43"/>
      <c r="F52" s="34"/>
      <c r="G52" s="34"/>
      <c r="H52" s="34"/>
      <c r="I52" s="34"/>
      <c r="J52" s="34"/>
      <c r="K52" s="56"/>
      <c r="L52" s="34"/>
    </row>
    <row r="53" spans="1:12" ht="15" x14ac:dyDescent="0.2">
      <c r="A53" s="22"/>
      <c r="B53" s="23"/>
      <c r="C53" s="16"/>
      <c r="D53" s="45" t="s">
        <v>33</v>
      </c>
      <c r="E53" s="46"/>
      <c r="F53" s="35">
        <f>SUM(F46:F52)</f>
        <v>500</v>
      </c>
      <c r="G53" s="35">
        <f t="shared" ref="G53:J53" si="6">SUM(G46:G52)</f>
        <v>26</v>
      </c>
      <c r="H53" s="35">
        <f t="shared" si="6"/>
        <v>22</v>
      </c>
      <c r="I53" s="35">
        <f t="shared" si="6"/>
        <v>67</v>
      </c>
      <c r="J53" s="35">
        <f t="shared" si="6"/>
        <v>568</v>
      </c>
      <c r="K53" s="57"/>
      <c r="L53" s="35">
        <v>86.83</v>
      </c>
    </row>
    <row r="54" spans="1:12" ht="15" x14ac:dyDescent="0.2">
      <c r="A54" s="24">
        <v>1</v>
      </c>
      <c r="B54" s="25">
        <f>B46</f>
        <v>3</v>
      </c>
      <c r="C54" s="17" t="s">
        <v>25</v>
      </c>
      <c r="D54" s="44" t="s">
        <v>26</v>
      </c>
      <c r="E54" s="43"/>
      <c r="F54" s="34"/>
      <c r="G54" s="34"/>
      <c r="H54" s="34"/>
      <c r="I54" s="34"/>
      <c r="J54" s="34"/>
      <c r="K54" s="56"/>
      <c r="L54" s="34"/>
    </row>
    <row r="55" spans="1:12" ht="15" x14ac:dyDescent="0.2">
      <c r="A55" s="20"/>
      <c r="B55" s="21"/>
      <c r="C55" s="15"/>
      <c r="D55" s="44" t="s">
        <v>27</v>
      </c>
      <c r="E55" s="43" t="s">
        <v>134</v>
      </c>
      <c r="F55" s="34">
        <v>200</v>
      </c>
      <c r="G55" s="34">
        <v>2</v>
      </c>
      <c r="H55" s="34">
        <v>5</v>
      </c>
      <c r="I55" s="34">
        <v>15</v>
      </c>
      <c r="J55" s="34">
        <v>115</v>
      </c>
      <c r="K55" s="56">
        <v>97</v>
      </c>
      <c r="L55" s="34"/>
    </row>
    <row r="56" spans="1:12" ht="15" x14ac:dyDescent="0.2">
      <c r="A56" s="20"/>
      <c r="B56" s="21"/>
      <c r="C56" s="15"/>
      <c r="D56" s="44" t="s">
        <v>28</v>
      </c>
      <c r="E56" s="43" t="s">
        <v>135</v>
      </c>
      <c r="F56" s="34">
        <v>100</v>
      </c>
      <c r="G56" s="34">
        <v>21</v>
      </c>
      <c r="H56" s="34">
        <v>10</v>
      </c>
      <c r="I56" s="34">
        <v>24</v>
      </c>
      <c r="J56" s="34">
        <v>273</v>
      </c>
      <c r="K56" s="56" t="s">
        <v>95</v>
      </c>
      <c r="L56" s="34"/>
    </row>
    <row r="57" spans="1:12" ht="15" x14ac:dyDescent="0.2">
      <c r="A57" s="20"/>
      <c r="B57" s="21"/>
      <c r="C57" s="15"/>
      <c r="D57" s="44" t="s">
        <v>29</v>
      </c>
      <c r="E57" s="43" t="s">
        <v>138</v>
      </c>
      <c r="F57" s="34">
        <v>180</v>
      </c>
      <c r="G57" s="34">
        <v>5</v>
      </c>
      <c r="H57" s="34">
        <v>7</v>
      </c>
      <c r="I57" s="34">
        <v>32</v>
      </c>
      <c r="J57" s="34">
        <v>208</v>
      </c>
      <c r="K57" s="56">
        <v>151</v>
      </c>
      <c r="L57" s="34"/>
    </row>
    <row r="58" spans="1:12" ht="15" x14ac:dyDescent="0.2">
      <c r="A58" s="20"/>
      <c r="B58" s="21"/>
      <c r="C58" s="15"/>
      <c r="D58" s="44" t="s">
        <v>30</v>
      </c>
      <c r="E58" s="43" t="s">
        <v>155</v>
      </c>
      <c r="F58" s="34">
        <v>200</v>
      </c>
      <c r="G58" s="34">
        <v>1</v>
      </c>
      <c r="H58" s="34">
        <v>0</v>
      </c>
      <c r="I58" s="34">
        <v>4</v>
      </c>
      <c r="J58" s="34">
        <v>20</v>
      </c>
      <c r="K58" s="56">
        <v>458</v>
      </c>
      <c r="L58" s="34"/>
    </row>
    <row r="59" spans="1:12" ht="15" x14ac:dyDescent="0.2">
      <c r="A59" s="20"/>
      <c r="B59" s="21"/>
      <c r="C59" s="15"/>
      <c r="D59" s="44" t="s">
        <v>31</v>
      </c>
      <c r="E59" s="43" t="s">
        <v>114</v>
      </c>
      <c r="F59" s="50">
        <v>20</v>
      </c>
      <c r="G59" s="60">
        <v>2</v>
      </c>
      <c r="H59" s="60">
        <v>0</v>
      </c>
      <c r="I59" s="60">
        <v>12</v>
      </c>
      <c r="J59" s="60">
        <v>59</v>
      </c>
      <c r="K59" s="56">
        <v>61321</v>
      </c>
      <c r="L59" s="34"/>
    </row>
    <row r="60" spans="1:12" ht="15" x14ac:dyDescent="0.2">
      <c r="A60" s="20"/>
      <c r="B60" s="21"/>
      <c r="C60" s="15"/>
      <c r="D60" s="44" t="s">
        <v>32</v>
      </c>
      <c r="E60" s="43" t="s">
        <v>149</v>
      </c>
      <c r="F60" s="50">
        <v>20</v>
      </c>
      <c r="G60" s="50">
        <v>1</v>
      </c>
      <c r="H60" s="50">
        <v>0</v>
      </c>
      <c r="I60" s="50">
        <v>8</v>
      </c>
      <c r="J60" s="50">
        <v>39</v>
      </c>
      <c r="K60" s="56">
        <v>6223</v>
      </c>
      <c r="L60" s="34"/>
    </row>
    <row r="61" spans="1:12" ht="15" x14ac:dyDescent="0.2">
      <c r="A61" s="20"/>
      <c r="B61" s="21"/>
      <c r="C61" s="15"/>
      <c r="D61" s="48"/>
      <c r="E61" s="43"/>
      <c r="F61" s="34"/>
      <c r="G61" s="34"/>
      <c r="H61" s="34"/>
      <c r="I61" s="34"/>
      <c r="J61" s="34"/>
      <c r="K61" s="56"/>
      <c r="L61" s="34"/>
    </row>
    <row r="62" spans="1:12" ht="15" x14ac:dyDescent="0.2">
      <c r="A62" s="20"/>
      <c r="B62" s="21"/>
      <c r="C62" s="15"/>
      <c r="D62" s="48"/>
      <c r="E62" s="43"/>
      <c r="F62" s="34"/>
      <c r="G62" s="34"/>
      <c r="H62" s="34"/>
      <c r="I62" s="34"/>
      <c r="J62" s="34"/>
      <c r="K62" s="56"/>
      <c r="L62" s="34"/>
    </row>
    <row r="63" spans="1:12" ht="15" x14ac:dyDescent="0.2">
      <c r="A63" s="22"/>
      <c r="B63" s="23"/>
      <c r="C63" s="16"/>
      <c r="D63" s="45" t="s">
        <v>33</v>
      </c>
      <c r="E63" s="46"/>
      <c r="F63" s="35">
        <f>SUM(F54:F62)</f>
        <v>720</v>
      </c>
      <c r="G63" s="35">
        <f t="shared" ref="G63:J63" si="7">SUM(G54:G62)</f>
        <v>32</v>
      </c>
      <c r="H63" s="35">
        <f t="shared" si="7"/>
        <v>22</v>
      </c>
      <c r="I63" s="35">
        <f t="shared" si="7"/>
        <v>95</v>
      </c>
      <c r="J63" s="35">
        <f t="shared" si="7"/>
        <v>714</v>
      </c>
      <c r="K63" s="57"/>
      <c r="L63" s="35">
        <v>86.83</v>
      </c>
    </row>
    <row r="64" spans="1:12" ht="15.75" customHeight="1" thickBot="1" x14ac:dyDescent="0.25">
      <c r="A64" s="26">
        <f>A46</f>
        <v>1</v>
      </c>
      <c r="B64" s="27">
        <f>B46</f>
        <v>3</v>
      </c>
      <c r="C64" s="86" t="s">
        <v>4</v>
      </c>
      <c r="D64" s="87"/>
      <c r="E64" s="47"/>
      <c r="F64" s="36">
        <f>F53+F63</f>
        <v>1220</v>
      </c>
      <c r="G64" s="36">
        <f t="shared" ref="G64:J64" si="8">G53+G63</f>
        <v>58</v>
      </c>
      <c r="H64" s="36">
        <f t="shared" si="8"/>
        <v>44</v>
      </c>
      <c r="I64" s="36">
        <f t="shared" si="8"/>
        <v>162</v>
      </c>
      <c r="J64" s="36">
        <f t="shared" si="8"/>
        <v>1282</v>
      </c>
      <c r="K64" s="36"/>
      <c r="L64" s="36">
        <f t="shared" ref="L64" si="9">L53+L63</f>
        <v>173.66</v>
      </c>
    </row>
    <row r="65" spans="1:12" ht="15" x14ac:dyDescent="0.2">
      <c r="A65" s="18">
        <v>1</v>
      </c>
      <c r="B65" s="19">
        <v>4</v>
      </c>
      <c r="C65" s="14" t="s">
        <v>20</v>
      </c>
      <c r="D65" s="40" t="s">
        <v>21</v>
      </c>
      <c r="E65" s="41" t="s">
        <v>109</v>
      </c>
      <c r="F65" s="33">
        <v>230</v>
      </c>
      <c r="G65" s="33">
        <v>26</v>
      </c>
      <c r="H65" s="33">
        <v>22</v>
      </c>
      <c r="I65" s="33">
        <v>35</v>
      </c>
      <c r="J65" s="33">
        <v>441</v>
      </c>
      <c r="K65" s="55">
        <v>329</v>
      </c>
      <c r="L65" s="33"/>
    </row>
    <row r="66" spans="1:12" ht="15" x14ac:dyDescent="0.2">
      <c r="A66" s="20"/>
      <c r="B66" s="21"/>
      <c r="C66" s="15"/>
      <c r="D66" s="42" t="s">
        <v>26</v>
      </c>
      <c r="E66" s="43" t="s">
        <v>144</v>
      </c>
      <c r="F66" s="34">
        <v>60</v>
      </c>
      <c r="G66" s="34">
        <v>1</v>
      </c>
      <c r="H66" s="34">
        <v>0</v>
      </c>
      <c r="I66" s="34">
        <v>5</v>
      </c>
      <c r="J66" s="34">
        <v>26</v>
      </c>
      <c r="K66" s="56">
        <v>9</v>
      </c>
      <c r="L66" s="34"/>
    </row>
    <row r="67" spans="1:12" ht="15" x14ac:dyDescent="0.2">
      <c r="A67" s="20"/>
      <c r="B67" s="21"/>
      <c r="C67" s="15"/>
      <c r="D67" s="44" t="s">
        <v>22</v>
      </c>
      <c r="E67" s="43" t="s">
        <v>44</v>
      </c>
      <c r="F67" s="34">
        <v>200</v>
      </c>
      <c r="G67" s="34">
        <v>0</v>
      </c>
      <c r="H67" s="34">
        <v>0</v>
      </c>
      <c r="I67" s="34">
        <v>3</v>
      </c>
      <c r="J67" s="34">
        <v>14</v>
      </c>
      <c r="K67" s="56">
        <v>458</v>
      </c>
      <c r="L67" s="34"/>
    </row>
    <row r="68" spans="1:12" ht="15" x14ac:dyDescent="0.2">
      <c r="A68" s="20"/>
      <c r="B68" s="21"/>
      <c r="C68" s="15"/>
      <c r="D68" s="44" t="s">
        <v>23</v>
      </c>
      <c r="E68" s="43" t="s">
        <v>149</v>
      </c>
      <c r="F68" s="72">
        <v>20</v>
      </c>
      <c r="G68" s="72">
        <v>1</v>
      </c>
      <c r="H68" s="72">
        <v>0</v>
      </c>
      <c r="I68" s="72">
        <v>8</v>
      </c>
      <c r="J68" s="72">
        <v>39</v>
      </c>
      <c r="K68" s="56">
        <v>6223</v>
      </c>
      <c r="L68" s="34"/>
    </row>
    <row r="69" spans="1:12" ht="15" x14ac:dyDescent="0.2">
      <c r="A69" s="20"/>
      <c r="B69" s="21"/>
      <c r="C69" s="15"/>
      <c r="D69" s="44" t="s">
        <v>24</v>
      </c>
      <c r="E69" s="43"/>
      <c r="F69" s="34"/>
      <c r="G69" s="34"/>
      <c r="H69" s="34"/>
      <c r="I69" s="34"/>
      <c r="J69" s="34"/>
      <c r="K69" s="56"/>
      <c r="L69" s="34"/>
    </row>
    <row r="70" spans="1:12" ht="15" x14ac:dyDescent="0.2">
      <c r="A70" s="20"/>
      <c r="B70" s="21"/>
      <c r="C70" s="15"/>
      <c r="D70" s="48"/>
      <c r="E70" s="43"/>
      <c r="F70" s="34"/>
      <c r="G70" s="34"/>
      <c r="H70" s="34"/>
      <c r="I70" s="34"/>
      <c r="J70" s="34"/>
      <c r="K70" s="56"/>
      <c r="L70" s="34"/>
    </row>
    <row r="71" spans="1:12" ht="15" x14ac:dyDescent="0.2">
      <c r="A71" s="20"/>
      <c r="B71" s="21"/>
      <c r="C71" s="15"/>
      <c r="D71" s="48"/>
      <c r="E71" s="43"/>
      <c r="F71" s="34"/>
      <c r="G71" s="34"/>
      <c r="H71" s="34"/>
      <c r="I71" s="34"/>
      <c r="J71" s="34"/>
      <c r="K71" s="56"/>
      <c r="L71" s="34"/>
    </row>
    <row r="72" spans="1:12" ht="15" x14ac:dyDescent="0.2">
      <c r="A72" s="22"/>
      <c r="B72" s="23"/>
      <c r="C72" s="16"/>
      <c r="D72" s="45" t="s">
        <v>33</v>
      </c>
      <c r="E72" s="46"/>
      <c r="F72" s="35">
        <f>SUM(F65:F71)</f>
        <v>510</v>
      </c>
      <c r="G72" s="35">
        <f t="shared" ref="G72:J72" si="10">SUM(G65:G71)</f>
        <v>28</v>
      </c>
      <c r="H72" s="35">
        <f t="shared" si="10"/>
        <v>22</v>
      </c>
      <c r="I72" s="35">
        <f t="shared" si="10"/>
        <v>51</v>
      </c>
      <c r="J72" s="35">
        <f t="shared" si="10"/>
        <v>520</v>
      </c>
      <c r="K72" s="57"/>
      <c r="L72" s="35">
        <v>86.83</v>
      </c>
    </row>
    <row r="73" spans="1:12" ht="15" x14ac:dyDescent="0.2">
      <c r="A73" s="24">
        <v>1</v>
      </c>
      <c r="B73" s="25">
        <f>B65</f>
        <v>4</v>
      </c>
      <c r="C73" s="17" t="s">
        <v>25</v>
      </c>
      <c r="D73" s="44" t="s">
        <v>26</v>
      </c>
      <c r="E73" s="43"/>
      <c r="F73" s="34"/>
      <c r="G73" s="34"/>
      <c r="H73" s="34"/>
      <c r="I73" s="34"/>
      <c r="J73" s="34"/>
      <c r="K73" s="56"/>
      <c r="L73" s="34"/>
    </row>
    <row r="74" spans="1:12" ht="15" x14ac:dyDescent="0.2">
      <c r="A74" s="20"/>
      <c r="B74" s="21"/>
      <c r="C74" s="15"/>
      <c r="D74" s="44" t="s">
        <v>27</v>
      </c>
      <c r="E74" s="43" t="s">
        <v>97</v>
      </c>
      <c r="F74" s="34">
        <v>200</v>
      </c>
      <c r="G74" s="34">
        <v>6</v>
      </c>
      <c r="H74" s="34">
        <v>10</v>
      </c>
      <c r="I74" s="34">
        <v>9</v>
      </c>
      <c r="J74" s="34">
        <v>151</v>
      </c>
      <c r="K74" s="56" t="s">
        <v>98</v>
      </c>
      <c r="L74" s="34"/>
    </row>
    <row r="75" spans="1:12" ht="15" x14ac:dyDescent="0.2">
      <c r="A75" s="20"/>
      <c r="B75" s="21"/>
      <c r="C75" s="15"/>
      <c r="D75" s="44" t="s">
        <v>28</v>
      </c>
      <c r="E75" s="43" t="s">
        <v>145</v>
      </c>
      <c r="F75" s="34">
        <v>100</v>
      </c>
      <c r="G75" s="73">
        <v>17</v>
      </c>
      <c r="H75" s="73">
        <v>12</v>
      </c>
      <c r="I75" s="73">
        <v>4</v>
      </c>
      <c r="J75" s="73">
        <v>198</v>
      </c>
      <c r="K75" s="56">
        <v>297</v>
      </c>
      <c r="L75" s="34"/>
    </row>
    <row r="76" spans="1:12" ht="15" x14ac:dyDescent="0.2">
      <c r="A76" s="20"/>
      <c r="B76" s="21"/>
      <c r="C76" s="15"/>
      <c r="D76" s="44" t="s">
        <v>29</v>
      </c>
      <c r="E76" s="43" t="s">
        <v>43</v>
      </c>
      <c r="F76" s="34">
        <v>160</v>
      </c>
      <c r="G76" s="34">
        <v>7.36</v>
      </c>
      <c r="H76" s="34">
        <v>16.579999999999998</v>
      </c>
      <c r="I76" s="34">
        <v>31.96</v>
      </c>
      <c r="J76" s="34">
        <v>306.39999999999998</v>
      </c>
      <c r="K76" s="56">
        <v>204</v>
      </c>
      <c r="L76" s="34"/>
    </row>
    <row r="77" spans="1:12" ht="15" x14ac:dyDescent="0.2">
      <c r="A77" s="20"/>
      <c r="B77" s="21"/>
      <c r="C77" s="15"/>
      <c r="D77" s="44" t="s">
        <v>30</v>
      </c>
      <c r="E77" s="43" t="s">
        <v>51</v>
      </c>
      <c r="F77" s="34">
        <v>220</v>
      </c>
      <c r="G77" s="34">
        <v>0</v>
      </c>
      <c r="H77" s="34">
        <v>0</v>
      </c>
      <c r="I77" s="34">
        <v>17</v>
      </c>
      <c r="J77" s="34">
        <v>70</v>
      </c>
      <c r="K77" s="56">
        <v>458</v>
      </c>
      <c r="L77" s="34"/>
    </row>
    <row r="78" spans="1:12" ht="15" x14ac:dyDescent="0.2">
      <c r="A78" s="20"/>
      <c r="B78" s="21"/>
      <c r="C78" s="15"/>
      <c r="D78" s="44" t="s">
        <v>31</v>
      </c>
      <c r="E78" s="43" t="s">
        <v>114</v>
      </c>
      <c r="F78" s="50">
        <v>20</v>
      </c>
      <c r="G78" s="60">
        <v>1.9</v>
      </c>
      <c r="H78" s="60">
        <v>0.2</v>
      </c>
      <c r="I78" s="60">
        <v>12.3</v>
      </c>
      <c r="J78" s="60">
        <v>58.6</v>
      </c>
      <c r="K78" s="56">
        <v>61321</v>
      </c>
      <c r="L78" s="34"/>
    </row>
    <row r="79" spans="1:12" ht="15" x14ac:dyDescent="0.2">
      <c r="A79" s="20"/>
      <c r="B79" s="21"/>
      <c r="C79" s="15"/>
      <c r="D79" s="44" t="s">
        <v>32</v>
      </c>
      <c r="E79" s="43" t="s">
        <v>149</v>
      </c>
      <c r="F79" s="50">
        <v>20</v>
      </c>
      <c r="G79" s="50">
        <v>1</v>
      </c>
      <c r="H79" s="50">
        <v>0</v>
      </c>
      <c r="I79" s="50">
        <v>8</v>
      </c>
      <c r="J79" s="50">
        <v>39</v>
      </c>
      <c r="K79" s="56">
        <v>6223</v>
      </c>
      <c r="L79" s="34"/>
    </row>
    <row r="80" spans="1:12" ht="15" x14ac:dyDescent="0.2">
      <c r="A80" s="20"/>
      <c r="B80" s="21"/>
      <c r="C80" s="15"/>
      <c r="D80" s="48"/>
      <c r="E80" s="43"/>
      <c r="F80" s="34"/>
      <c r="G80" s="34"/>
      <c r="H80" s="34"/>
      <c r="I80" s="34"/>
      <c r="J80" s="34"/>
      <c r="K80" s="56"/>
      <c r="L80" s="34"/>
    </row>
    <row r="81" spans="1:12" ht="15" x14ac:dyDescent="0.2">
      <c r="A81" s="20"/>
      <c r="B81" s="21"/>
      <c r="C81" s="15"/>
      <c r="D81" s="48"/>
      <c r="E81" s="43"/>
      <c r="F81" s="34"/>
      <c r="G81" s="34"/>
      <c r="H81" s="34"/>
      <c r="I81" s="34"/>
      <c r="J81" s="34"/>
      <c r="K81" s="56"/>
      <c r="L81" s="34"/>
    </row>
    <row r="82" spans="1:12" ht="15" x14ac:dyDescent="0.2">
      <c r="A82" s="22"/>
      <c r="B82" s="23"/>
      <c r="C82" s="16"/>
      <c r="D82" s="45" t="s">
        <v>33</v>
      </c>
      <c r="E82" s="46"/>
      <c r="F82" s="35">
        <f>SUM(F73:F81)</f>
        <v>720</v>
      </c>
      <c r="G82" s="35">
        <f t="shared" ref="G82:J82" si="11">SUM(G73:G81)</f>
        <v>33.26</v>
      </c>
      <c r="H82" s="35">
        <f t="shared" si="11"/>
        <v>38.78</v>
      </c>
      <c r="I82" s="35">
        <f t="shared" si="11"/>
        <v>82.26</v>
      </c>
      <c r="J82" s="35">
        <f t="shared" si="11"/>
        <v>823</v>
      </c>
      <c r="K82" s="57"/>
      <c r="L82" s="35">
        <v>86.83</v>
      </c>
    </row>
    <row r="83" spans="1:12" ht="15.75" customHeight="1" thickBot="1" x14ac:dyDescent="0.25">
      <c r="A83" s="26">
        <f>A65</f>
        <v>1</v>
      </c>
      <c r="B83" s="27">
        <f>B65</f>
        <v>4</v>
      </c>
      <c r="C83" s="86" t="s">
        <v>4</v>
      </c>
      <c r="D83" s="87"/>
      <c r="E83" s="47"/>
      <c r="F83" s="36">
        <f>F72+F82</f>
        <v>1230</v>
      </c>
      <c r="G83" s="36">
        <f t="shared" ref="G83:J83" si="12">G72+G82</f>
        <v>61.26</v>
      </c>
      <c r="H83" s="36">
        <f t="shared" si="12"/>
        <v>60.78</v>
      </c>
      <c r="I83" s="36">
        <f t="shared" si="12"/>
        <v>133.26</v>
      </c>
      <c r="J83" s="36">
        <f t="shared" si="12"/>
        <v>1343</v>
      </c>
      <c r="K83" s="36"/>
      <c r="L83" s="36">
        <f t="shared" ref="L83" si="13">L72+L82</f>
        <v>173.66</v>
      </c>
    </row>
    <row r="84" spans="1:12" ht="25.5" x14ac:dyDescent="0.2">
      <c r="A84" s="18">
        <v>1</v>
      </c>
      <c r="B84" s="19">
        <v>5</v>
      </c>
      <c r="C84" s="14" t="s">
        <v>20</v>
      </c>
      <c r="D84" s="40" t="s">
        <v>21</v>
      </c>
      <c r="E84" s="41" t="s">
        <v>140</v>
      </c>
      <c r="F84" s="33">
        <v>150</v>
      </c>
      <c r="G84" s="33">
        <v>17</v>
      </c>
      <c r="H84" s="33">
        <v>22</v>
      </c>
      <c r="I84" s="33">
        <v>5</v>
      </c>
      <c r="J84" s="33">
        <v>284</v>
      </c>
      <c r="K84" s="55" t="s">
        <v>139</v>
      </c>
      <c r="L84" s="33"/>
    </row>
    <row r="85" spans="1:12" ht="15" x14ac:dyDescent="0.2">
      <c r="A85" s="20"/>
      <c r="B85" s="21"/>
      <c r="C85" s="15"/>
      <c r="D85" s="42"/>
      <c r="E85" s="43"/>
      <c r="F85" s="34"/>
      <c r="G85" s="34"/>
      <c r="H85" s="34"/>
      <c r="I85" s="34"/>
      <c r="J85" s="34"/>
      <c r="K85" s="56"/>
      <c r="L85" s="34"/>
    </row>
    <row r="86" spans="1:12" ht="15" x14ac:dyDescent="0.2">
      <c r="A86" s="20"/>
      <c r="B86" s="21"/>
      <c r="C86" s="15"/>
      <c r="D86" s="44" t="s">
        <v>22</v>
      </c>
      <c r="E86" s="43" t="s">
        <v>154</v>
      </c>
      <c r="F86" s="75">
        <v>200</v>
      </c>
      <c r="G86" s="75">
        <v>0</v>
      </c>
      <c r="H86" s="75">
        <v>0</v>
      </c>
      <c r="I86" s="75">
        <v>19.399999999999999</v>
      </c>
      <c r="J86" s="75">
        <v>77.599999999999994</v>
      </c>
      <c r="K86" s="56">
        <v>489</v>
      </c>
      <c r="L86" s="34"/>
    </row>
    <row r="87" spans="1:12" ht="15" x14ac:dyDescent="0.2">
      <c r="A87" s="20"/>
      <c r="B87" s="21"/>
      <c r="C87" s="15"/>
      <c r="D87" s="44" t="s">
        <v>23</v>
      </c>
      <c r="E87" s="43" t="s">
        <v>41</v>
      </c>
      <c r="F87" s="72">
        <v>20</v>
      </c>
      <c r="G87" s="72">
        <v>2</v>
      </c>
      <c r="H87" s="72">
        <v>1</v>
      </c>
      <c r="I87" s="72">
        <v>15</v>
      </c>
      <c r="J87" s="72">
        <v>79</v>
      </c>
      <c r="K87" s="56">
        <v>61354</v>
      </c>
      <c r="L87" s="34"/>
    </row>
    <row r="88" spans="1:12" ht="15" x14ac:dyDescent="0.2">
      <c r="A88" s="20"/>
      <c r="B88" s="21"/>
      <c r="C88" s="15"/>
      <c r="D88" s="44" t="s">
        <v>24</v>
      </c>
      <c r="E88" s="43" t="s">
        <v>129</v>
      </c>
      <c r="F88" s="34">
        <v>130</v>
      </c>
      <c r="G88" s="34">
        <v>1</v>
      </c>
      <c r="H88" s="34">
        <v>1</v>
      </c>
      <c r="I88" s="34">
        <v>15</v>
      </c>
      <c r="J88" s="34">
        <v>71</v>
      </c>
      <c r="K88" s="56">
        <v>9126</v>
      </c>
      <c r="L88" s="34"/>
    </row>
    <row r="89" spans="1:12" ht="15" x14ac:dyDescent="0.2">
      <c r="A89" s="20"/>
      <c r="B89" s="21"/>
      <c r="C89" s="15"/>
      <c r="D89" s="48"/>
      <c r="E89" s="43"/>
      <c r="F89" s="34"/>
      <c r="G89" s="34"/>
      <c r="H89" s="34"/>
      <c r="I89" s="34"/>
      <c r="J89" s="34"/>
      <c r="K89" s="56"/>
      <c r="L89" s="34"/>
    </row>
    <row r="90" spans="1:12" ht="15" x14ac:dyDescent="0.2">
      <c r="A90" s="20"/>
      <c r="B90" s="21"/>
      <c r="C90" s="15"/>
      <c r="D90" s="48"/>
      <c r="E90" s="43"/>
      <c r="F90" s="34"/>
      <c r="G90" s="34"/>
      <c r="H90" s="34"/>
      <c r="I90" s="34"/>
      <c r="J90" s="34"/>
      <c r="K90" s="56"/>
      <c r="L90" s="34"/>
    </row>
    <row r="91" spans="1:12" ht="15" x14ac:dyDescent="0.2">
      <c r="A91" s="22"/>
      <c r="B91" s="23"/>
      <c r="C91" s="16"/>
      <c r="D91" s="45" t="s">
        <v>33</v>
      </c>
      <c r="E91" s="46"/>
      <c r="F91" s="35">
        <f>SUM(F84:F90)</f>
        <v>500</v>
      </c>
      <c r="G91" s="35">
        <f t="shared" ref="G91:J91" si="14">SUM(G84:G90)</f>
        <v>20</v>
      </c>
      <c r="H91" s="35">
        <f t="shared" si="14"/>
        <v>24</v>
      </c>
      <c r="I91" s="35">
        <f t="shared" si="14"/>
        <v>54.4</v>
      </c>
      <c r="J91" s="35">
        <f t="shared" si="14"/>
        <v>511.6</v>
      </c>
      <c r="K91" s="57"/>
      <c r="L91" s="35">
        <v>86.83</v>
      </c>
    </row>
    <row r="92" spans="1:12" ht="15" x14ac:dyDescent="0.2">
      <c r="A92" s="24">
        <v>1</v>
      </c>
      <c r="B92" s="25">
        <f>B84</f>
        <v>5</v>
      </c>
      <c r="C92" s="17" t="s">
        <v>25</v>
      </c>
      <c r="D92" s="44" t="s">
        <v>26</v>
      </c>
      <c r="E92" s="43"/>
      <c r="F92" s="34"/>
      <c r="G92" s="34"/>
      <c r="H92" s="34"/>
      <c r="I92" s="34"/>
      <c r="J92" s="34"/>
      <c r="K92" s="56"/>
      <c r="L92" s="34"/>
    </row>
    <row r="93" spans="1:12" ht="15" x14ac:dyDescent="0.2">
      <c r="A93" s="20"/>
      <c r="B93" s="21"/>
      <c r="C93" s="15"/>
      <c r="D93" s="44" t="s">
        <v>27</v>
      </c>
      <c r="E93" s="43" t="s">
        <v>69</v>
      </c>
      <c r="F93" s="34">
        <v>200</v>
      </c>
      <c r="G93" s="34">
        <v>3</v>
      </c>
      <c r="H93" s="34">
        <v>8</v>
      </c>
      <c r="I93" s="34">
        <v>21</v>
      </c>
      <c r="J93" s="34">
        <v>169</v>
      </c>
      <c r="K93" s="56">
        <v>95</v>
      </c>
      <c r="L93" s="34"/>
    </row>
    <row r="94" spans="1:12" ht="15" x14ac:dyDescent="0.2">
      <c r="A94" s="20"/>
      <c r="B94" s="21"/>
      <c r="C94" s="15"/>
      <c r="D94" s="44" t="s">
        <v>28</v>
      </c>
      <c r="E94" s="43" t="s">
        <v>152</v>
      </c>
      <c r="F94" s="34">
        <v>240</v>
      </c>
      <c r="G94" s="34">
        <v>23</v>
      </c>
      <c r="H94" s="34">
        <v>26</v>
      </c>
      <c r="I94" s="34">
        <v>20</v>
      </c>
      <c r="J94" s="34">
        <v>408</v>
      </c>
      <c r="K94" s="56">
        <v>373</v>
      </c>
      <c r="L94" s="34"/>
    </row>
    <row r="95" spans="1:12" ht="15" x14ac:dyDescent="0.2">
      <c r="A95" s="20"/>
      <c r="B95" s="21"/>
      <c r="C95" s="15"/>
      <c r="D95" s="44" t="s">
        <v>29</v>
      </c>
      <c r="E95" s="43"/>
      <c r="F95" s="34"/>
      <c r="G95" s="34"/>
      <c r="H95" s="34"/>
      <c r="I95" s="34"/>
      <c r="J95" s="34"/>
      <c r="K95" s="56"/>
      <c r="L95" s="34"/>
    </row>
    <row r="96" spans="1:12" ht="15" x14ac:dyDescent="0.2">
      <c r="A96" s="20"/>
      <c r="B96" s="21"/>
      <c r="C96" s="15"/>
      <c r="D96" s="44" t="s">
        <v>30</v>
      </c>
      <c r="E96" s="43" t="s">
        <v>51</v>
      </c>
      <c r="F96" s="34">
        <v>220</v>
      </c>
      <c r="G96" s="34">
        <v>0</v>
      </c>
      <c r="H96" s="34">
        <v>0</v>
      </c>
      <c r="I96" s="34">
        <v>17</v>
      </c>
      <c r="J96" s="34">
        <v>70</v>
      </c>
      <c r="K96" s="56">
        <v>458</v>
      </c>
      <c r="L96" s="34"/>
    </row>
    <row r="97" spans="1:12" ht="15" x14ac:dyDescent="0.2">
      <c r="A97" s="20"/>
      <c r="B97" s="21"/>
      <c r="C97" s="15"/>
      <c r="D97" s="44" t="s">
        <v>31</v>
      </c>
      <c r="E97" s="43" t="s">
        <v>115</v>
      </c>
      <c r="F97" s="50">
        <v>20</v>
      </c>
      <c r="G97" s="60">
        <v>2</v>
      </c>
      <c r="H97" s="60">
        <v>0</v>
      </c>
      <c r="I97" s="60">
        <v>12</v>
      </c>
      <c r="J97" s="60">
        <v>59</v>
      </c>
      <c r="K97" s="56">
        <v>61321</v>
      </c>
      <c r="L97" s="34"/>
    </row>
    <row r="98" spans="1:12" ht="15" x14ac:dyDescent="0.2">
      <c r="A98" s="20"/>
      <c r="B98" s="21"/>
      <c r="C98" s="15"/>
      <c r="D98" s="44" t="s">
        <v>32</v>
      </c>
      <c r="E98" s="43" t="s">
        <v>149</v>
      </c>
      <c r="F98" s="50">
        <v>20</v>
      </c>
      <c r="G98" s="50">
        <v>1</v>
      </c>
      <c r="H98" s="50">
        <v>0</v>
      </c>
      <c r="I98" s="50">
        <v>8</v>
      </c>
      <c r="J98" s="50">
        <v>39</v>
      </c>
      <c r="K98" s="56">
        <v>6223</v>
      </c>
      <c r="L98" s="34"/>
    </row>
    <row r="99" spans="1:12" ht="15" x14ac:dyDescent="0.2">
      <c r="A99" s="20"/>
      <c r="B99" s="21"/>
      <c r="C99" s="15"/>
      <c r="D99" s="48"/>
      <c r="E99" s="43"/>
      <c r="F99" s="34"/>
      <c r="G99" s="34"/>
      <c r="H99" s="34"/>
      <c r="I99" s="34"/>
      <c r="J99" s="34"/>
      <c r="K99" s="56"/>
      <c r="L99" s="34"/>
    </row>
    <row r="100" spans="1:12" ht="15" x14ac:dyDescent="0.2">
      <c r="A100" s="20"/>
      <c r="B100" s="21"/>
      <c r="C100" s="15"/>
      <c r="D100" s="48"/>
      <c r="E100" s="43"/>
      <c r="F100" s="34"/>
      <c r="G100" s="34"/>
      <c r="H100" s="34"/>
      <c r="I100" s="34"/>
      <c r="J100" s="34"/>
      <c r="K100" s="56"/>
      <c r="L100" s="34"/>
    </row>
    <row r="101" spans="1:12" ht="15" x14ac:dyDescent="0.2">
      <c r="A101" s="22"/>
      <c r="B101" s="23"/>
      <c r="C101" s="16"/>
      <c r="D101" s="45" t="s">
        <v>33</v>
      </c>
      <c r="E101" s="46"/>
      <c r="F101" s="35">
        <f>SUM(F92:F100)</f>
        <v>700</v>
      </c>
      <c r="G101" s="35">
        <f t="shared" ref="G101:J101" si="15">SUM(G92:G100)</f>
        <v>29</v>
      </c>
      <c r="H101" s="35">
        <f t="shared" si="15"/>
        <v>34</v>
      </c>
      <c r="I101" s="35">
        <f t="shared" si="15"/>
        <v>78</v>
      </c>
      <c r="J101" s="35">
        <f t="shared" si="15"/>
        <v>745</v>
      </c>
      <c r="K101" s="57"/>
      <c r="L101" s="35">
        <v>86.83</v>
      </c>
    </row>
    <row r="102" spans="1:12" ht="15.75" customHeight="1" thickBot="1" x14ac:dyDescent="0.25">
      <c r="A102" s="31">
        <f>A84</f>
        <v>1</v>
      </c>
      <c r="B102" s="32">
        <f>B84</f>
        <v>5</v>
      </c>
      <c r="C102" s="91" t="s">
        <v>4</v>
      </c>
      <c r="D102" s="92"/>
      <c r="E102" s="49"/>
      <c r="F102" s="37">
        <f>F91+F101</f>
        <v>1200</v>
      </c>
      <c r="G102" s="37">
        <f t="shared" ref="G102:J102" si="16">G91+G101</f>
        <v>49</v>
      </c>
      <c r="H102" s="37">
        <f t="shared" si="16"/>
        <v>58</v>
      </c>
      <c r="I102" s="37">
        <f t="shared" si="16"/>
        <v>132.4</v>
      </c>
      <c r="J102" s="37">
        <f t="shared" si="16"/>
        <v>1256.5999999999999</v>
      </c>
      <c r="K102" s="37"/>
      <c r="L102" s="37">
        <f t="shared" ref="L102" si="17">L91+L101</f>
        <v>173.66</v>
      </c>
    </row>
    <row r="103" spans="1:12" ht="15.75" thickBot="1" x14ac:dyDescent="0.25">
      <c r="A103" s="18">
        <v>2</v>
      </c>
      <c r="B103" s="19">
        <v>1</v>
      </c>
      <c r="C103" s="14" t="s">
        <v>20</v>
      </c>
      <c r="D103" s="40" t="s">
        <v>21</v>
      </c>
      <c r="E103" s="41" t="s">
        <v>111</v>
      </c>
      <c r="F103" s="33">
        <v>200</v>
      </c>
      <c r="G103" s="33">
        <v>5</v>
      </c>
      <c r="H103" s="33">
        <v>5</v>
      </c>
      <c r="I103" s="33">
        <v>21</v>
      </c>
      <c r="J103" s="33">
        <v>152</v>
      </c>
      <c r="K103" s="55">
        <v>233</v>
      </c>
      <c r="L103" s="33"/>
    </row>
    <row r="104" spans="1:12" ht="15" x14ac:dyDescent="0.2">
      <c r="A104" s="20"/>
      <c r="B104" s="21"/>
      <c r="C104" s="15"/>
      <c r="D104" s="40" t="s">
        <v>21</v>
      </c>
      <c r="E104" s="66" t="s">
        <v>110</v>
      </c>
      <c r="F104" s="67">
        <v>40</v>
      </c>
      <c r="G104" s="67">
        <v>5</v>
      </c>
      <c r="H104" s="67">
        <v>5</v>
      </c>
      <c r="I104" s="67"/>
      <c r="J104" s="67">
        <v>57</v>
      </c>
      <c r="K104" s="68">
        <v>266</v>
      </c>
      <c r="L104" s="67"/>
    </row>
    <row r="105" spans="1:12" ht="15" x14ac:dyDescent="0.2">
      <c r="A105" s="20"/>
      <c r="B105" s="21"/>
      <c r="C105" s="15"/>
      <c r="D105" s="42" t="s">
        <v>23</v>
      </c>
      <c r="E105" s="43" t="s">
        <v>39</v>
      </c>
      <c r="F105" s="34">
        <v>40</v>
      </c>
      <c r="G105" s="34">
        <v>7</v>
      </c>
      <c r="H105" s="34">
        <v>6</v>
      </c>
      <c r="I105" s="34">
        <v>27</v>
      </c>
      <c r="J105" s="34">
        <v>195</v>
      </c>
      <c r="K105" s="56">
        <v>141</v>
      </c>
      <c r="L105" s="34"/>
    </row>
    <row r="106" spans="1:12" ht="15" x14ac:dyDescent="0.2">
      <c r="A106" s="20"/>
      <c r="B106" s="21"/>
      <c r="C106" s="15"/>
      <c r="D106" s="44" t="s">
        <v>22</v>
      </c>
      <c r="E106" s="43" t="s">
        <v>80</v>
      </c>
      <c r="F106" s="34">
        <v>200</v>
      </c>
      <c r="G106" s="34">
        <v>0</v>
      </c>
      <c r="H106" s="34">
        <v>0</v>
      </c>
      <c r="I106" s="34">
        <v>16</v>
      </c>
      <c r="J106" s="34">
        <v>68</v>
      </c>
      <c r="K106" s="56" t="s">
        <v>81</v>
      </c>
      <c r="L106" s="34"/>
    </row>
    <row r="107" spans="1:12" ht="15" x14ac:dyDescent="0.2">
      <c r="A107" s="20"/>
      <c r="B107" s="21"/>
      <c r="C107" s="15"/>
      <c r="D107" s="44" t="s">
        <v>23</v>
      </c>
      <c r="E107" s="43" t="s">
        <v>41</v>
      </c>
      <c r="F107" s="34">
        <v>20</v>
      </c>
      <c r="G107" s="34">
        <v>2</v>
      </c>
      <c r="H107" s="34">
        <v>1</v>
      </c>
      <c r="I107" s="34">
        <v>15</v>
      </c>
      <c r="J107" s="34">
        <v>79</v>
      </c>
      <c r="K107" s="56">
        <v>61354</v>
      </c>
      <c r="L107" s="34"/>
    </row>
    <row r="108" spans="1:12" ht="15" x14ac:dyDescent="0.2">
      <c r="A108" s="20"/>
      <c r="B108" s="21"/>
      <c r="C108" s="15"/>
      <c r="D108" s="44" t="s">
        <v>24</v>
      </c>
      <c r="E108" s="43" t="s">
        <v>130</v>
      </c>
      <c r="F108" s="34">
        <v>100</v>
      </c>
      <c r="G108" s="34">
        <v>1</v>
      </c>
      <c r="H108" s="34">
        <v>0</v>
      </c>
      <c r="I108" s="34">
        <v>9</v>
      </c>
      <c r="J108" s="34">
        <v>46</v>
      </c>
      <c r="K108" s="56">
        <v>9126</v>
      </c>
      <c r="L108" s="34"/>
    </row>
    <row r="109" spans="1:12" ht="15" x14ac:dyDescent="0.2">
      <c r="A109" s="20"/>
      <c r="B109" s="21"/>
      <c r="C109" s="15"/>
      <c r="D109" s="42"/>
      <c r="E109" s="43"/>
      <c r="F109" s="34"/>
      <c r="G109" s="34"/>
      <c r="H109" s="34"/>
      <c r="I109" s="34"/>
      <c r="J109" s="34"/>
      <c r="K109" s="56"/>
      <c r="L109" s="34"/>
    </row>
    <row r="110" spans="1:12" ht="15" x14ac:dyDescent="0.2">
      <c r="A110" s="20"/>
      <c r="B110" s="21"/>
      <c r="C110" s="15"/>
      <c r="D110" s="42"/>
      <c r="E110" s="43"/>
      <c r="F110" s="34"/>
      <c r="G110" s="34"/>
      <c r="H110" s="34"/>
      <c r="I110" s="34"/>
      <c r="J110" s="34"/>
      <c r="K110" s="56"/>
      <c r="L110" s="34"/>
    </row>
    <row r="111" spans="1:12" ht="15" x14ac:dyDescent="0.2">
      <c r="A111" s="22"/>
      <c r="B111" s="23"/>
      <c r="C111" s="16"/>
      <c r="D111" s="45" t="s">
        <v>33</v>
      </c>
      <c r="E111" s="46"/>
      <c r="F111" s="35">
        <f>SUM(F103:F110)</f>
        <v>600</v>
      </c>
      <c r="G111" s="35">
        <f t="shared" ref="G111:J111" si="18">SUM(G103:G110)</f>
        <v>20</v>
      </c>
      <c r="H111" s="35">
        <f t="shared" si="18"/>
        <v>17</v>
      </c>
      <c r="I111" s="35">
        <f t="shared" si="18"/>
        <v>88</v>
      </c>
      <c r="J111" s="35">
        <f t="shared" si="18"/>
        <v>597</v>
      </c>
      <c r="K111" s="57"/>
      <c r="L111" s="35">
        <v>86.83</v>
      </c>
    </row>
    <row r="112" spans="1:12" ht="15" x14ac:dyDescent="0.2">
      <c r="A112" s="24">
        <f>A103</f>
        <v>2</v>
      </c>
      <c r="B112" s="25">
        <f>B103</f>
        <v>1</v>
      </c>
      <c r="C112" s="17" t="s">
        <v>25</v>
      </c>
      <c r="D112" s="44" t="s">
        <v>26</v>
      </c>
      <c r="E112" s="43"/>
      <c r="F112" s="34"/>
      <c r="G112" s="34"/>
      <c r="H112" s="34"/>
      <c r="I112" s="34"/>
      <c r="J112" s="34"/>
      <c r="K112" s="56"/>
      <c r="L112" s="34"/>
    </row>
    <row r="113" spans="1:12" ht="15" x14ac:dyDescent="0.2">
      <c r="A113" s="20"/>
      <c r="B113" s="21"/>
      <c r="C113" s="15"/>
      <c r="D113" s="44" t="s">
        <v>27</v>
      </c>
      <c r="E113" s="43" t="s">
        <v>42</v>
      </c>
      <c r="F113" s="34">
        <v>200</v>
      </c>
      <c r="G113" s="34">
        <v>4.3</v>
      </c>
      <c r="H113" s="34">
        <v>8.9</v>
      </c>
      <c r="I113" s="34">
        <v>16.3</v>
      </c>
      <c r="J113" s="34">
        <v>162.80000000000001</v>
      </c>
      <c r="K113" s="56">
        <v>112</v>
      </c>
      <c r="L113" s="34"/>
    </row>
    <row r="114" spans="1:12" ht="15" x14ac:dyDescent="0.2">
      <c r="A114" s="20"/>
      <c r="B114" s="21"/>
      <c r="C114" s="15"/>
      <c r="D114" s="44" t="s">
        <v>28</v>
      </c>
      <c r="E114" s="43" t="s">
        <v>141</v>
      </c>
      <c r="F114" s="34">
        <v>240</v>
      </c>
      <c r="G114" s="34">
        <v>21</v>
      </c>
      <c r="H114" s="34">
        <v>19</v>
      </c>
      <c r="I114" s="34">
        <v>49</v>
      </c>
      <c r="J114" s="34">
        <v>444</v>
      </c>
      <c r="K114" s="56">
        <v>262</v>
      </c>
      <c r="L114" s="34"/>
    </row>
    <row r="115" spans="1:12" ht="15" x14ac:dyDescent="0.2">
      <c r="A115" s="20"/>
      <c r="B115" s="21"/>
      <c r="C115" s="15"/>
      <c r="D115" s="44" t="s">
        <v>29</v>
      </c>
      <c r="E115" s="43"/>
      <c r="F115" s="34"/>
      <c r="G115" s="34"/>
      <c r="H115" s="34"/>
      <c r="I115" s="34"/>
      <c r="J115" s="34"/>
      <c r="K115" s="56"/>
      <c r="L115" s="34"/>
    </row>
    <row r="116" spans="1:12" ht="15" x14ac:dyDescent="0.2">
      <c r="A116" s="20"/>
      <c r="B116" s="21"/>
      <c r="C116" s="15"/>
      <c r="D116" s="44" t="s">
        <v>30</v>
      </c>
      <c r="E116" s="43" t="s">
        <v>44</v>
      </c>
      <c r="F116" s="34">
        <v>200</v>
      </c>
      <c r="G116" s="34">
        <v>0</v>
      </c>
      <c r="H116" s="34">
        <v>0</v>
      </c>
      <c r="I116" s="34">
        <v>3</v>
      </c>
      <c r="J116" s="34">
        <v>14</v>
      </c>
      <c r="K116" s="56">
        <v>458</v>
      </c>
      <c r="L116" s="34"/>
    </row>
    <row r="117" spans="1:12" ht="15" x14ac:dyDescent="0.2">
      <c r="A117" s="20"/>
      <c r="B117" s="21"/>
      <c r="C117" s="15"/>
      <c r="D117" s="44" t="s">
        <v>31</v>
      </c>
      <c r="E117" s="43" t="s">
        <v>115</v>
      </c>
      <c r="F117" s="34">
        <v>30</v>
      </c>
      <c r="G117" s="34">
        <v>2.2999999999999998</v>
      </c>
      <c r="H117" s="34">
        <v>0.2</v>
      </c>
      <c r="I117" s="34">
        <v>14.8</v>
      </c>
      <c r="J117" s="34">
        <v>70.3</v>
      </c>
      <c r="K117" s="56">
        <v>61321</v>
      </c>
      <c r="L117" s="34"/>
    </row>
    <row r="118" spans="1:12" ht="15" x14ac:dyDescent="0.2">
      <c r="A118" s="20"/>
      <c r="B118" s="21"/>
      <c r="C118" s="15"/>
      <c r="D118" s="44" t="s">
        <v>32</v>
      </c>
      <c r="E118" s="43" t="s">
        <v>149</v>
      </c>
      <c r="F118" s="34">
        <v>30</v>
      </c>
      <c r="G118" s="34">
        <v>2</v>
      </c>
      <c r="H118" s="34">
        <v>0</v>
      </c>
      <c r="I118" s="34">
        <v>12</v>
      </c>
      <c r="J118" s="34">
        <v>59</v>
      </c>
      <c r="K118" s="56">
        <v>6223</v>
      </c>
      <c r="L118" s="34"/>
    </row>
    <row r="119" spans="1:12" ht="15" x14ac:dyDescent="0.2">
      <c r="A119" s="20"/>
      <c r="B119" s="21"/>
      <c r="C119" s="15"/>
      <c r="D119" s="42"/>
      <c r="E119" s="43"/>
      <c r="F119" s="34"/>
      <c r="G119" s="34"/>
      <c r="H119" s="34"/>
      <c r="I119" s="34"/>
      <c r="J119" s="34"/>
      <c r="K119" s="56"/>
      <c r="L119" s="34"/>
    </row>
    <row r="120" spans="1:12" ht="15" x14ac:dyDescent="0.2">
      <c r="A120" s="20"/>
      <c r="B120" s="21"/>
      <c r="C120" s="15"/>
      <c r="D120" s="42"/>
      <c r="E120" s="43"/>
      <c r="F120" s="34"/>
      <c r="G120" s="34"/>
      <c r="H120" s="34"/>
      <c r="I120" s="34"/>
      <c r="J120" s="34"/>
      <c r="K120" s="56"/>
      <c r="L120" s="34"/>
    </row>
    <row r="121" spans="1:12" ht="15" x14ac:dyDescent="0.2">
      <c r="A121" s="22"/>
      <c r="B121" s="23"/>
      <c r="C121" s="16"/>
      <c r="D121" s="45" t="s">
        <v>33</v>
      </c>
      <c r="E121" s="46"/>
      <c r="F121" s="35">
        <f>SUM(F112:F120)</f>
        <v>700</v>
      </c>
      <c r="G121" s="35">
        <f t="shared" ref="G121:J121" si="19">SUM(G112:G120)</f>
        <v>29.6</v>
      </c>
      <c r="H121" s="35">
        <f t="shared" si="19"/>
        <v>28.099999999999998</v>
      </c>
      <c r="I121" s="35">
        <f t="shared" si="19"/>
        <v>95.1</v>
      </c>
      <c r="J121" s="35">
        <f t="shared" si="19"/>
        <v>750.09999999999991</v>
      </c>
      <c r="K121" s="57"/>
      <c r="L121" s="35">
        <v>86.83</v>
      </c>
    </row>
    <row r="122" spans="1:12" ht="15.75" thickBot="1" x14ac:dyDescent="0.25">
      <c r="A122" s="26">
        <f>A103</f>
        <v>2</v>
      </c>
      <c r="B122" s="27">
        <f>B103</f>
        <v>1</v>
      </c>
      <c r="C122" s="86" t="s">
        <v>4</v>
      </c>
      <c r="D122" s="87"/>
      <c r="E122" s="47"/>
      <c r="F122" s="36">
        <f>F111+F121</f>
        <v>1300</v>
      </c>
      <c r="G122" s="36">
        <f t="shared" ref="G122:J122" si="20">G111+G121</f>
        <v>49.6</v>
      </c>
      <c r="H122" s="36">
        <f t="shared" si="20"/>
        <v>45.099999999999994</v>
      </c>
      <c r="I122" s="36">
        <f t="shared" si="20"/>
        <v>183.1</v>
      </c>
      <c r="J122" s="36">
        <f t="shared" si="20"/>
        <v>1347.1</v>
      </c>
      <c r="K122" s="36"/>
      <c r="L122" s="36">
        <f t="shared" ref="L122" si="21">L111+L121</f>
        <v>173.66</v>
      </c>
    </row>
    <row r="123" spans="1:12" ht="15.75" thickBot="1" x14ac:dyDescent="0.25">
      <c r="A123" s="28">
        <v>2</v>
      </c>
      <c r="B123" s="21">
        <v>2</v>
      </c>
      <c r="C123" s="14" t="s">
        <v>20</v>
      </c>
      <c r="D123" s="40" t="s">
        <v>21</v>
      </c>
      <c r="E123" s="41" t="s">
        <v>113</v>
      </c>
      <c r="F123" s="33">
        <v>60</v>
      </c>
      <c r="G123" s="33">
        <v>20</v>
      </c>
      <c r="H123" s="33">
        <v>7</v>
      </c>
      <c r="I123" s="33">
        <v>3</v>
      </c>
      <c r="J123" s="33">
        <v>161</v>
      </c>
      <c r="K123" s="55">
        <v>371</v>
      </c>
      <c r="L123" s="33"/>
    </row>
    <row r="124" spans="1:12" ht="15.75" thickBot="1" x14ac:dyDescent="0.25">
      <c r="A124" s="28"/>
      <c r="B124" s="21"/>
      <c r="C124" s="15"/>
      <c r="D124" s="40" t="s">
        <v>21</v>
      </c>
      <c r="E124" s="66" t="s">
        <v>126</v>
      </c>
      <c r="F124" s="67">
        <v>20</v>
      </c>
      <c r="G124" s="67">
        <v>0.66</v>
      </c>
      <c r="H124" s="67">
        <v>0.48</v>
      </c>
      <c r="I124" s="67">
        <v>1.78</v>
      </c>
      <c r="J124" s="67">
        <v>14.2</v>
      </c>
      <c r="K124" s="68" t="s">
        <v>127</v>
      </c>
      <c r="L124" s="67"/>
    </row>
    <row r="125" spans="1:12" ht="15" x14ac:dyDescent="0.2">
      <c r="A125" s="28"/>
      <c r="B125" s="21"/>
      <c r="C125" s="15"/>
      <c r="D125" s="40" t="s">
        <v>21</v>
      </c>
      <c r="E125" s="43" t="s">
        <v>43</v>
      </c>
      <c r="F125" s="34">
        <v>150</v>
      </c>
      <c r="G125" s="34">
        <v>9</v>
      </c>
      <c r="H125" s="34">
        <v>5</v>
      </c>
      <c r="I125" s="34">
        <v>39</v>
      </c>
      <c r="J125" s="34">
        <v>238</v>
      </c>
      <c r="K125" s="56">
        <v>204</v>
      </c>
      <c r="L125" s="34"/>
    </row>
    <row r="126" spans="1:12" ht="15" x14ac:dyDescent="0.2">
      <c r="A126" s="28"/>
      <c r="B126" s="21"/>
      <c r="C126" s="15"/>
      <c r="D126" s="44" t="s">
        <v>22</v>
      </c>
      <c r="E126" s="43" t="s">
        <v>40</v>
      </c>
      <c r="F126" s="34">
        <v>200</v>
      </c>
      <c r="G126" s="34">
        <v>0</v>
      </c>
      <c r="H126" s="34">
        <v>0</v>
      </c>
      <c r="I126" s="34">
        <v>3</v>
      </c>
      <c r="J126" s="34">
        <v>14</v>
      </c>
      <c r="K126" s="56">
        <v>459</v>
      </c>
      <c r="L126" s="34"/>
    </row>
    <row r="127" spans="1:12" ht="15" x14ac:dyDescent="0.2">
      <c r="A127" s="28"/>
      <c r="B127" s="21"/>
      <c r="C127" s="15"/>
      <c r="D127" s="44" t="s">
        <v>23</v>
      </c>
      <c r="E127" s="43" t="s">
        <v>41</v>
      </c>
      <c r="F127" s="34">
        <v>20</v>
      </c>
      <c r="G127" s="34">
        <v>2</v>
      </c>
      <c r="H127" s="34">
        <v>1</v>
      </c>
      <c r="I127" s="34">
        <v>15</v>
      </c>
      <c r="J127" s="34">
        <v>79</v>
      </c>
      <c r="K127" s="56">
        <v>61354</v>
      </c>
      <c r="L127" s="34"/>
    </row>
    <row r="128" spans="1:12" ht="15" x14ac:dyDescent="0.2">
      <c r="A128" s="28"/>
      <c r="B128" s="21"/>
      <c r="C128" s="15"/>
      <c r="D128" s="44" t="s">
        <v>24</v>
      </c>
      <c r="E128" s="43"/>
      <c r="F128" s="34"/>
      <c r="G128" s="34"/>
      <c r="H128" s="34"/>
      <c r="I128" s="34"/>
      <c r="J128" s="34"/>
      <c r="K128" s="56"/>
      <c r="L128" s="34"/>
    </row>
    <row r="129" spans="1:12" ht="15" x14ac:dyDescent="0.2">
      <c r="A129" s="28"/>
      <c r="B129" s="21"/>
      <c r="C129" s="15"/>
      <c r="D129" s="42" t="s">
        <v>23</v>
      </c>
      <c r="E129" s="43"/>
      <c r="F129" s="34"/>
      <c r="G129" s="34"/>
      <c r="H129" s="34"/>
      <c r="I129" s="34"/>
      <c r="J129" s="34"/>
      <c r="K129" s="56"/>
      <c r="L129" s="34"/>
    </row>
    <row r="130" spans="1:12" ht="15" x14ac:dyDescent="0.2">
      <c r="A130" s="28"/>
      <c r="B130" s="21"/>
      <c r="C130" s="15"/>
      <c r="D130" s="42" t="s">
        <v>26</v>
      </c>
      <c r="E130" s="43" t="s">
        <v>144</v>
      </c>
      <c r="F130" s="34">
        <v>60</v>
      </c>
      <c r="G130" s="34">
        <v>1</v>
      </c>
      <c r="H130" s="34">
        <v>0</v>
      </c>
      <c r="I130" s="34">
        <v>5</v>
      </c>
      <c r="J130" s="34">
        <v>26</v>
      </c>
      <c r="K130" s="56">
        <v>9</v>
      </c>
      <c r="L130" s="34"/>
    </row>
    <row r="131" spans="1:12" ht="15" x14ac:dyDescent="0.2">
      <c r="A131" s="29"/>
      <c r="B131" s="23"/>
      <c r="C131" s="16"/>
      <c r="D131" s="45" t="s">
        <v>33</v>
      </c>
      <c r="E131" s="46"/>
      <c r="F131" s="35">
        <f>SUM(F123:F130)</f>
        <v>510</v>
      </c>
      <c r="G131" s="35">
        <f t="shared" ref="G131" si="22">SUM(G123:G130)</f>
        <v>32.659999999999997</v>
      </c>
      <c r="H131" s="35">
        <f t="shared" ref="H131" si="23">SUM(H123:H130)</f>
        <v>13.48</v>
      </c>
      <c r="I131" s="35">
        <f t="shared" ref="I131" si="24">SUM(I123:I130)</f>
        <v>66.78</v>
      </c>
      <c r="J131" s="35">
        <f t="shared" ref="J131" si="25">SUM(J123:J130)</f>
        <v>532.20000000000005</v>
      </c>
      <c r="K131" s="57"/>
      <c r="L131" s="35">
        <v>86.83</v>
      </c>
    </row>
    <row r="132" spans="1:12" ht="15" x14ac:dyDescent="0.2">
      <c r="A132" s="25">
        <f>A123</f>
        <v>2</v>
      </c>
      <c r="B132" s="25">
        <f>B123</f>
        <v>2</v>
      </c>
      <c r="C132" s="17" t="s">
        <v>25</v>
      </c>
      <c r="D132" s="44" t="s">
        <v>26</v>
      </c>
      <c r="E132" s="43" t="s">
        <v>48</v>
      </c>
      <c r="F132" s="34">
        <v>60</v>
      </c>
      <c r="G132" s="34">
        <v>1</v>
      </c>
      <c r="H132" s="34">
        <v>4</v>
      </c>
      <c r="I132" s="34">
        <v>5</v>
      </c>
      <c r="J132" s="34">
        <v>59</v>
      </c>
      <c r="K132" s="56">
        <v>27</v>
      </c>
      <c r="L132" s="34"/>
    </row>
    <row r="133" spans="1:12" ht="15" x14ac:dyDescent="0.2">
      <c r="A133" s="28"/>
      <c r="B133" s="21"/>
      <c r="C133" s="15"/>
      <c r="D133" s="44" t="s">
        <v>27</v>
      </c>
      <c r="E133" s="43" t="s">
        <v>49</v>
      </c>
      <c r="F133" s="34">
        <v>200</v>
      </c>
      <c r="G133" s="34">
        <v>2</v>
      </c>
      <c r="H133" s="34">
        <v>5</v>
      </c>
      <c r="I133" s="34">
        <v>14</v>
      </c>
      <c r="J133" s="34">
        <v>110</v>
      </c>
      <c r="K133" s="56">
        <v>114</v>
      </c>
      <c r="L133" s="34"/>
    </row>
    <row r="134" spans="1:12" ht="15" x14ac:dyDescent="0.2">
      <c r="A134" s="28"/>
      <c r="B134" s="21"/>
      <c r="C134" s="15"/>
      <c r="D134" s="44" t="s">
        <v>28</v>
      </c>
      <c r="E134" s="43" t="s">
        <v>50</v>
      </c>
      <c r="F134" s="34">
        <v>210</v>
      </c>
      <c r="G134" s="34">
        <v>20</v>
      </c>
      <c r="H134" s="34">
        <v>21</v>
      </c>
      <c r="I134" s="34">
        <v>38</v>
      </c>
      <c r="J134" s="34">
        <v>419</v>
      </c>
      <c r="K134" s="56">
        <v>372</v>
      </c>
      <c r="L134" s="34"/>
    </row>
    <row r="135" spans="1:12" ht="15" x14ac:dyDescent="0.2">
      <c r="A135" s="28"/>
      <c r="B135" s="21"/>
      <c r="C135" s="15"/>
      <c r="D135" s="44" t="s">
        <v>29</v>
      </c>
      <c r="E135" s="43"/>
      <c r="F135" s="34"/>
      <c r="G135" s="34"/>
      <c r="H135" s="34"/>
      <c r="I135" s="34"/>
      <c r="J135" s="34"/>
      <c r="K135" s="56"/>
      <c r="L135" s="34"/>
    </row>
    <row r="136" spans="1:12" ht="15" x14ac:dyDescent="0.2">
      <c r="A136" s="28"/>
      <c r="B136" s="21"/>
      <c r="C136" s="15"/>
      <c r="D136" s="44" t="s">
        <v>30</v>
      </c>
      <c r="E136" s="43" t="s">
        <v>154</v>
      </c>
      <c r="F136" s="34">
        <v>200</v>
      </c>
      <c r="G136" s="34">
        <v>0</v>
      </c>
      <c r="H136" s="34">
        <v>0</v>
      </c>
      <c r="I136" s="34">
        <v>19</v>
      </c>
      <c r="J136" s="34">
        <v>78</v>
      </c>
      <c r="K136" s="56">
        <v>506</v>
      </c>
      <c r="L136" s="34"/>
    </row>
    <row r="137" spans="1:12" ht="15" x14ac:dyDescent="0.2">
      <c r="A137" s="28"/>
      <c r="B137" s="21"/>
      <c r="C137" s="15"/>
      <c r="D137" s="44" t="s">
        <v>31</v>
      </c>
      <c r="E137" s="43" t="s">
        <v>115</v>
      </c>
      <c r="F137" s="34">
        <v>20</v>
      </c>
      <c r="G137" s="34">
        <v>2</v>
      </c>
      <c r="H137" s="34">
        <v>0</v>
      </c>
      <c r="I137" s="34">
        <v>12</v>
      </c>
      <c r="J137" s="34">
        <v>59</v>
      </c>
      <c r="K137" s="56">
        <v>61321</v>
      </c>
      <c r="L137" s="34"/>
    </row>
    <row r="138" spans="1:12" ht="15" x14ac:dyDescent="0.2">
      <c r="A138" s="28"/>
      <c r="B138" s="21"/>
      <c r="C138" s="15"/>
      <c r="D138" s="44" t="s">
        <v>32</v>
      </c>
      <c r="E138" s="43" t="s">
        <v>149</v>
      </c>
      <c r="F138" s="34">
        <v>20</v>
      </c>
      <c r="G138" s="34">
        <v>1</v>
      </c>
      <c r="H138" s="34">
        <v>0</v>
      </c>
      <c r="I138" s="34">
        <v>8</v>
      </c>
      <c r="J138" s="34">
        <v>39</v>
      </c>
      <c r="K138" s="56">
        <v>6223</v>
      </c>
      <c r="L138" s="34"/>
    </row>
    <row r="139" spans="1:12" ht="15" x14ac:dyDescent="0.2">
      <c r="A139" s="28"/>
      <c r="B139" s="21"/>
      <c r="C139" s="15"/>
      <c r="D139" s="42"/>
      <c r="E139" s="43"/>
      <c r="F139" s="34"/>
      <c r="G139" s="34"/>
      <c r="H139" s="34"/>
      <c r="I139" s="34"/>
      <c r="J139" s="34"/>
      <c r="K139" s="56"/>
      <c r="L139" s="34"/>
    </row>
    <row r="140" spans="1:12" ht="15" x14ac:dyDescent="0.2">
      <c r="A140" s="28"/>
      <c r="B140" s="21"/>
      <c r="C140" s="15"/>
      <c r="D140" s="42"/>
      <c r="E140" s="43"/>
      <c r="F140" s="34"/>
      <c r="G140" s="34"/>
      <c r="H140" s="34"/>
      <c r="I140" s="34"/>
      <c r="J140" s="34"/>
      <c r="K140" s="56"/>
      <c r="L140" s="34"/>
    </row>
    <row r="141" spans="1:12" ht="15" x14ac:dyDescent="0.2">
      <c r="A141" s="29"/>
      <c r="B141" s="23"/>
      <c r="C141" s="16"/>
      <c r="D141" s="45" t="s">
        <v>33</v>
      </c>
      <c r="E141" s="46"/>
      <c r="F141" s="35">
        <f>SUM(F132:F140)</f>
        <v>710</v>
      </c>
      <c r="G141" s="35">
        <f t="shared" ref="G141" si="26">SUM(G132:G140)</f>
        <v>26</v>
      </c>
      <c r="H141" s="35">
        <f t="shared" ref="H141" si="27">SUM(H132:H140)</f>
        <v>30</v>
      </c>
      <c r="I141" s="35">
        <f t="shared" ref="I141" si="28">SUM(I132:I140)</f>
        <v>96</v>
      </c>
      <c r="J141" s="35">
        <f t="shared" ref="J141" si="29">SUM(J132:J140)</f>
        <v>764</v>
      </c>
      <c r="K141" s="57"/>
      <c r="L141" s="35">
        <v>86.83</v>
      </c>
    </row>
    <row r="142" spans="1:12" ht="15.75" customHeight="1" thickBot="1" x14ac:dyDescent="0.25">
      <c r="A142" s="30">
        <f>A123</f>
        <v>2</v>
      </c>
      <c r="B142" s="30">
        <f>B123</f>
        <v>2</v>
      </c>
      <c r="C142" s="86" t="s">
        <v>4</v>
      </c>
      <c r="D142" s="87"/>
      <c r="E142" s="47"/>
      <c r="F142" s="36">
        <f>F131+F141</f>
        <v>1220</v>
      </c>
      <c r="G142" s="36">
        <f t="shared" ref="G142" si="30">G131+G141</f>
        <v>58.66</v>
      </c>
      <c r="H142" s="36">
        <f t="shared" ref="H142" si="31">H131+H141</f>
        <v>43.480000000000004</v>
      </c>
      <c r="I142" s="36">
        <f t="shared" ref="I142" si="32">I131+I141</f>
        <v>162.78</v>
      </c>
      <c r="J142" s="36">
        <f t="shared" ref="J142:L142" si="33">J131+J141</f>
        <v>1296.2</v>
      </c>
      <c r="K142" s="36"/>
      <c r="L142" s="36">
        <f t="shared" si="33"/>
        <v>173.66</v>
      </c>
    </row>
    <row r="143" spans="1:12" ht="15.75" thickBot="1" x14ac:dyDescent="0.25">
      <c r="A143" s="18">
        <v>2</v>
      </c>
      <c r="B143" s="19">
        <v>3</v>
      </c>
      <c r="C143" s="14" t="s">
        <v>20</v>
      </c>
      <c r="D143" s="40" t="s">
        <v>21</v>
      </c>
      <c r="E143" s="41" t="s">
        <v>117</v>
      </c>
      <c r="F143" s="33">
        <v>120</v>
      </c>
      <c r="G143" s="33">
        <v>22</v>
      </c>
      <c r="H143" s="33">
        <v>15</v>
      </c>
      <c r="I143" s="33">
        <v>27</v>
      </c>
      <c r="J143" s="33">
        <v>330</v>
      </c>
      <c r="K143" s="55">
        <v>283</v>
      </c>
      <c r="L143" s="33"/>
    </row>
    <row r="144" spans="1:12" ht="15" x14ac:dyDescent="0.2">
      <c r="A144" s="20"/>
      <c r="B144" s="21"/>
      <c r="C144" s="15"/>
      <c r="D144" s="40" t="s">
        <v>21</v>
      </c>
      <c r="E144" s="43" t="s">
        <v>116</v>
      </c>
      <c r="F144" s="34">
        <v>30</v>
      </c>
      <c r="G144" s="34">
        <v>1</v>
      </c>
      <c r="H144" s="34">
        <v>4</v>
      </c>
      <c r="I144" s="34">
        <v>2</v>
      </c>
      <c r="J144" s="34">
        <v>49</v>
      </c>
      <c r="K144" s="56" t="s">
        <v>133</v>
      </c>
      <c r="L144" s="34"/>
    </row>
    <row r="145" spans="1:12" ht="15" x14ac:dyDescent="0.2">
      <c r="A145" s="20"/>
      <c r="B145" s="21"/>
      <c r="C145" s="15"/>
      <c r="D145" s="44" t="s">
        <v>22</v>
      </c>
      <c r="E145" s="43" t="s">
        <v>51</v>
      </c>
      <c r="F145" s="34">
        <v>220</v>
      </c>
      <c r="G145" s="34">
        <v>0</v>
      </c>
      <c r="H145" s="34">
        <v>0</v>
      </c>
      <c r="I145" s="34">
        <v>17</v>
      </c>
      <c r="J145" s="34">
        <v>70</v>
      </c>
      <c r="K145" s="56" t="s">
        <v>52</v>
      </c>
      <c r="L145" s="34"/>
    </row>
    <row r="146" spans="1:12" ht="15" x14ac:dyDescent="0.2">
      <c r="A146" s="20"/>
      <c r="B146" s="21"/>
      <c r="C146" s="15"/>
      <c r="D146" s="44" t="s">
        <v>23</v>
      </c>
      <c r="E146" s="43" t="s">
        <v>41</v>
      </c>
      <c r="F146" s="34">
        <v>30</v>
      </c>
      <c r="G146" s="34">
        <v>2</v>
      </c>
      <c r="H146" s="34">
        <v>1</v>
      </c>
      <c r="I146" s="34">
        <v>15</v>
      </c>
      <c r="J146" s="34">
        <v>79</v>
      </c>
      <c r="K146" s="56">
        <v>61354</v>
      </c>
      <c r="L146" s="34"/>
    </row>
    <row r="147" spans="1:12" ht="15" x14ac:dyDescent="0.2">
      <c r="A147" s="20"/>
      <c r="B147" s="21"/>
      <c r="C147" s="15"/>
      <c r="D147" s="44" t="s">
        <v>24</v>
      </c>
      <c r="E147" s="43" t="s">
        <v>130</v>
      </c>
      <c r="F147" s="34">
        <v>100</v>
      </c>
      <c r="G147" s="34">
        <v>1</v>
      </c>
      <c r="H147" s="34">
        <v>0</v>
      </c>
      <c r="I147" s="34">
        <v>9</v>
      </c>
      <c r="J147" s="34">
        <v>46</v>
      </c>
      <c r="K147" s="56">
        <v>9126</v>
      </c>
      <c r="L147" s="34"/>
    </row>
    <row r="148" spans="1:12" ht="15" x14ac:dyDescent="0.2">
      <c r="A148" s="20"/>
      <c r="B148" s="21"/>
      <c r="C148" s="15"/>
      <c r="D148" s="42"/>
      <c r="E148" s="43"/>
      <c r="F148" s="34">
        <v>50</v>
      </c>
      <c r="G148" s="34"/>
      <c r="H148" s="34"/>
      <c r="I148" s="34"/>
      <c r="J148" s="34"/>
      <c r="K148" s="56"/>
      <c r="L148" s="34"/>
    </row>
    <row r="149" spans="1:12" ht="15" x14ac:dyDescent="0.2">
      <c r="A149" s="20"/>
      <c r="B149" s="21"/>
      <c r="C149" s="15"/>
      <c r="D149" s="42"/>
      <c r="E149" s="43"/>
      <c r="F149" s="34"/>
      <c r="G149" s="34"/>
      <c r="H149" s="34"/>
      <c r="I149" s="34"/>
      <c r="J149" s="34"/>
      <c r="K149" s="56"/>
      <c r="L149" s="34"/>
    </row>
    <row r="150" spans="1:12" ht="15" x14ac:dyDescent="0.2">
      <c r="A150" s="22"/>
      <c r="B150" s="23"/>
      <c r="C150" s="16"/>
      <c r="D150" s="45" t="s">
        <v>33</v>
      </c>
      <c r="E150" s="46"/>
      <c r="F150" s="35">
        <f>SUM(F143:F149)</f>
        <v>550</v>
      </c>
      <c r="G150" s="35">
        <f t="shared" ref="G150" si="34">SUM(G143:G149)</f>
        <v>26</v>
      </c>
      <c r="H150" s="35">
        <f t="shared" ref="H150" si="35">SUM(H143:H149)</f>
        <v>20</v>
      </c>
      <c r="I150" s="35">
        <f t="shared" ref="I150" si="36">SUM(I143:I149)</f>
        <v>70</v>
      </c>
      <c r="J150" s="35">
        <f t="shared" ref="J150" si="37">SUM(J143:J149)</f>
        <v>574</v>
      </c>
      <c r="K150" s="57"/>
      <c r="L150" s="35">
        <v>86.83</v>
      </c>
    </row>
    <row r="151" spans="1:12" ht="15" x14ac:dyDescent="0.2">
      <c r="A151" s="24">
        <f>A143</f>
        <v>2</v>
      </c>
      <c r="B151" s="25">
        <f>B143</f>
        <v>3</v>
      </c>
      <c r="C151" s="17" t="s">
        <v>25</v>
      </c>
      <c r="D151" s="44" t="s">
        <v>26</v>
      </c>
      <c r="E151" s="43"/>
      <c r="F151" s="34"/>
      <c r="G151" s="34"/>
      <c r="H151" s="34"/>
      <c r="I151" s="34"/>
      <c r="J151" s="34"/>
      <c r="K151" s="56"/>
      <c r="L151" s="34"/>
    </row>
    <row r="152" spans="1:12" ht="25.5" x14ac:dyDescent="0.2">
      <c r="A152" s="20"/>
      <c r="B152" s="21"/>
      <c r="C152" s="15"/>
      <c r="D152" s="44" t="s">
        <v>27</v>
      </c>
      <c r="E152" s="43" t="s">
        <v>54</v>
      </c>
      <c r="F152" s="34">
        <v>200</v>
      </c>
      <c r="G152" s="34">
        <v>5</v>
      </c>
      <c r="H152" s="34">
        <v>6</v>
      </c>
      <c r="I152" s="34">
        <v>11</v>
      </c>
      <c r="J152" s="34">
        <v>113</v>
      </c>
      <c r="K152" s="56">
        <v>127</v>
      </c>
      <c r="L152" s="34"/>
    </row>
    <row r="153" spans="1:12" ht="15" x14ac:dyDescent="0.2">
      <c r="A153" s="20"/>
      <c r="B153" s="21"/>
      <c r="C153" s="15"/>
      <c r="D153" s="44" t="s">
        <v>28</v>
      </c>
      <c r="E153" s="43" t="s">
        <v>118</v>
      </c>
      <c r="F153" s="34">
        <v>100</v>
      </c>
      <c r="G153" s="34">
        <v>16</v>
      </c>
      <c r="H153" s="34">
        <v>19</v>
      </c>
      <c r="I153" s="34">
        <v>12</v>
      </c>
      <c r="J153" s="34">
        <v>282</v>
      </c>
      <c r="K153" s="56" t="s">
        <v>119</v>
      </c>
      <c r="L153" s="34"/>
    </row>
    <row r="154" spans="1:12" ht="15" x14ac:dyDescent="0.2">
      <c r="A154" s="20"/>
      <c r="B154" s="21"/>
      <c r="C154" s="15"/>
      <c r="D154" s="44" t="s">
        <v>29</v>
      </c>
      <c r="E154" s="43" t="s">
        <v>55</v>
      </c>
      <c r="F154" s="34">
        <v>160</v>
      </c>
      <c r="G154" s="34">
        <v>4</v>
      </c>
      <c r="H154" s="34">
        <v>9</v>
      </c>
      <c r="I154" s="34">
        <v>27</v>
      </c>
      <c r="J154" s="34">
        <v>208</v>
      </c>
      <c r="K154" s="56">
        <v>374</v>
      </c>
      <c r="L154" s="34"/>
    </row>
    <row r="155" spans="1:12" ht="15" x14ac:dyDescent="0.2">
      <c r="A155" s="20"/>
      <c r="B155" s="21"/>
      <c r="C155" s="15"/>
      <c r="D155" s="44" t="s">
        <v>30</v>
      </c>
      <c r="E155" s="43" t="s">
        <v>44</v>
      </c>
      <c r="F155" s="34">
        <v>200</v>
      </c>
      <c r="G155" s="34">
        <v>0</v>
      </c>
      <c r="H155" s="34">
        <v>0</v>
      </c>
      <c r="I155" s="34">
        <v>3</v>
      </c>
      <c r="J155" s="34">
        <v>14</v>
      </c>
      <c r="K155" s="56">
        <v>458</v>
      </c>
      <c r="L155" s="34"/>
    </row>
    <row r="156" spans="1:12" ht="15" x14ac:dyDescent="0.2">
      <c r="A156" s="20"/>
      <c r="B156" s="21"/>
      <c r="C156" s="15"/>
      <c r="D156" s="44" t="s">
        <v>31</v>
      </c>
      <c r="E156" s="43" t="s">
        <v>114</v>
      </c>
      <c r="F156" s="34">
        <v>20</v>
      </c>
      <c r="G156" s="34">
        <v>2</v>
      </c>
      <c r="H156" s="34">
        <v>0</v>
      </c>
      <c r="I156" s="34">
        <v>12</v>
      </c>
      <c r="J156" s="34">
        <v>59</v>
      </c>
      <c r="K156" s="56">
        <v>61321</v>
      </c>
      <c r="L156" s="34"/>
    </row>
    <row r="157" spans="1:12" ht="15" x14ac:dyDescent="0.2">
      <c r="A157" s="20"/>
      <c r="B157" s="21"/>
      <c r="C157" s="15"/>
      <c r="D157" s="44" t="s">
        <v>32</v>
      </c>
      <c r="E157" s="43" t="s">
        <v>149</v>
      </c>
      <c r="F157" s="34">
        <v>20</v>
      </c>
      <c r="G157" s="34">
        <v>1</v>
      </c>
      <c r="H157" s="34">
        <v>0</v>
      </c>
      <c r="I157" s="34">
        <v>8</v>
      </c>
      <c r="J157" s="34">
        <v>39</v>
      </c>
      <c r="K157" s="56">
        <v>6223</v>
      </c>
      <c r="L157" s="34"/>
    </row>
    <row r="158" spans="1:12" ht="15" x14ac:dyDescent="0.2">
      <c r="A158" s="20"/>
      <c r="B158" s="21"/>
      <c r="C158" s="15"/>
      <c r="D158" s="42"/>
      <c r="E158" s="43"/>
      <c r="F158" s="34"/>
      <c r="G158" s="34"/>
      <c r="H158" s="34"/>
      <c r="I158" s="34"/>
      <c r="J158" s="34"/>
      <c r="K158" s="56"/>
      <c r="L158" s="34"/>
    </row>
    <row r="159" spans="1:12" ht="15" x14ac:dyDescent="0.2">
      <c r="A159" s="20"/>
      <c r="B159" s="21"/>
      <c r="C159" s="15"/>
      <c r="D159" s="42"/>
      <c r="E159" s="43"/>
      <c r="F159" s="34"/>
      <c r="G159" s="34"/>
      <c r="H159" s="34"/>
      <c r="I159" s="34"/>
      <c r="J159" s="34"/>
      <c r="K159" s="56"/>
      <c r="L159" s="34"/>
    </row>
    <row r="160" spans="1:12" ht="15" x14ac:dyDescent="0.2">
      <c r="A160" s="22"/>
      <c r="B160" s="23"/>
      <c r="C160" s="16"/>
      <c r="D160" s="45" t="s">
        <v>33</v>
      </c>
      <c r="E160" s="46"/>
      <c r="F160" s="35">
        <f>SUM(F151:F159)</f>
        <v>700</v>
      </c>
      <c r="G160" s="35">
        <f t="shared" ref="G160" si="38">SUM(G151:G159)</f>
        <v>28</v>
      </c>
      <c r="H160" s="35">
        <f t="shared" ref="H160" si="39">SUM(H151:H159)</f>
        <v>34</v>
      </c>
      <c r="I160" s="35">
        <f t="shared" ref="I160" si="40">SUM(I151:I159)</f>
        <v>73</v>
      </c>
      <c r="J160" s="35">
        <f t="shared" ref="J160" si="41">SUM(J151:J159)</f>
        <v>715</v>
      </c>
      <c r="K160" s="57"/>
      <c r="L160" s="35">
        <v>86.83</v>
      </c>
    </row>
    <row r="161" spans="1:12" ht="15.75" customHeight="1" thickBot="1" x14ac:dyDescent="0.25">
      <c r="A161" s="26">
        <f>A143</f>
        <v>2</v>
      </c>
      <c r="B161" s="27">
        <f>B143</f>
        <v>3</v>
      </c>
      <c r="C161" s="86" t="s">
        <v>4</v>
      </c>
      <c r="D161" s="87"/>
      <c r="E161" s="47"/>
      <c r="F161" s="36">
        <f>F150+F160</f>
        <v>1250</v>
      </c>
      <c r="G161" s="36">
        <f t="shared" ref="G161" si="42">G150+G160</f>
        <v>54</v>
      </c>
      <c r="H161" s="36">
        <f t="shared" ref="H161" si="43">H150+H160</f>
        <v>54</v>
      </c>
      <c r="I161" s="36">
        <f t="shared" ref="I161" si="44">I150+I160</f>
        <v>143</v>
      </c>
      <c r="J161" s="36">
        <f t="shared" ref="J161:L161" si="45">J150+J160</f>
        <v>1289</v>
      </c>
      <c r="K161" s="36"/>
      <c r="L161" s="36">
        <f t="shared" si="45"/>
        <v>173.66</v>
      </c>
    </row>
    <row r="162" spans="1:12" ht="15.75" thickBot="1" x14ac:dyDescent="0.25">
      <c r="A162" s="18">
        <v>2</v>
      </c>
      <c r="B162" s="19">
        <v>4</v>
      </c>
      <c r="C162" s="14" t="s">
        <v>20</v>
      </c>
      <c r="D162" s="62" t="s">
        <v>21</v>
      </c>
      <c r="E162" s="41" t="s">
        <v>120</v>
      </c>
      <c r="F162" s="33">
        <v>60</v>
      </c>
      <c r="G162" s="33">
        <v>9</v>
      </c>
      <c r="H162" s="33">
        <v>12</v>
      </c>
      <c r="I162" s="33">
        <v>10</v>
      </c>
      <c r="J162" s="33">
        <v>181</v>
      </c>
      <c r="K162" s="55">
        <v>348</v>
      </c>
      <c r="L162" s="33"/>
    </row>
    <row r="163" spans="1:12" ht="15.75" thickBot="1" x14ac:dyDescent="0.25">
      <c r="A163" s="20"/>
      <c r="B163" s="21"/>
      <c r="C163" s="15"/>
      <c r="D163" s="62" t="s">
        <v>21</v>
      </c>
      <c r="E163" s="66" t="s">
        <v>112</v>
      </c>
      <c r="F163" s="67">
        <v>20</v>
      </c>
      <c r="G163" s="67">
        <v>1</v>
      </c>
      <c r="H163" s="67">
        <v>3</v>
      </c>
      <c r="I163" s="67">
        <v>4</v>
      </c>
      <c r="J163" s="67">
        <v>44</v>
      </c>
      <c r="K163" s="68">
        <v>421</v>
      </c>
      <c r="L163" s="67"/>
    </row>
    <row r="164" spans="1:12" ht="15" x14ac:dyDescent="0.2">
      <c r="A164" s="20"/>
      <c r="B164" s="21"/>
      <c r="C164" s="15"/>
      <c r="D164" s="62" t="s">
        <v>21</v>
      </c>
      <c r="E164" s="66" t="s">
        <v>164</v>
      </c>
      <c r="F164" s="67">
        <v>160</v>
      </c>
      <c r="G164" s="67">
        <v>3</v>
      </c>
      <c r="H164" s="67">
        <v>4</v>
      </c>
      <c r="I164" s="67">
        <v>24</v>
      </c>
      <c r="J164" s="67">
        <v>147</v>
      </c>
      <c r="K164" s="68">
        <v>203</v>
      </c>
      <c r="L164" s="67"/>
    </row>
    <row r="165" spans="1:12" ht="25.5" x14ac:dyDescent="0.2">
      <c r="A165" s="20"/>
      <c r="B165" s="21"/>
      <c r="C165" s="15"/>
      <c r="D165" s="42" t="s">
        <v>26</v>
      </c>
      <c r="E165" s="43" t="s">
        <v>153</v>
      </c>
      <c r="F165" s="34">
        <v>60</v>
      </c>
      <c r="G165" s="34">
        <v>0.5</v>
      </c>
      <c r="H165" s="34">
        <v>9.07</v>
      </c>
      <c r="I165" s="34">
        <v>1.94</v>
      </c>
      <c r="J165" s="34">
        <v>91.5</v>
      </c>
      <c r="K165" s="56">
        <v>20</v>
      </c>
      <c r="L165" s="34"/>
    </row>
    <row r="166" spans="1:12" ht="15" x14ac:dyDescent="0.2">
      <c r="A166" s="20"/>
      <c r="B166" s="21"/>
      <c r="C166" s="15"/>
      <c r="D166" s="44" t="s">
        <v>22</v>
      </c>
      <c r="E166" s="79" t="s">
        <v>165</v>
      </c>
      <c r="F166" s="34">
        <v>200</v>
      </c>
      <c r="G166" s="34">
        <v>0.96</v>
      </c>
      <c r="H166" s="34">
        <v>0.37</v>
      </c>
      <c r="I166" s="34">
        <v>17.73</v>
      </c>
      <c r="J166" s="34">
        <v>78.099999999999994</v>
      </c>
      <c r="K166" s="56">
        <v>493</v>
      </c>
      <c r="L166" s="34"/>
    </row>
    <row r="167" spans="1:12" ht="15" x14ac:dyDescent="0.2">
      <c r="A167" s="20"/>
      <c r="B167" s="21"/>
      <c r="C167" s="15"/>
      <c r="D167" s="44" t="s">
        <v>31</v>
      </c>
      <c r="E167" s="43" t="s">
        <v>115</v>
      </c>
      <c r="F167" s="34">
        <v>20</v>
      </c>
      <c r="G167" s="34">
        <v>2</v>
      </c>
      <c r="H167" s="34">
        <v>0</v>
      </c>
      <c r="I167" s="34">
        <v>12</v>
      </c>
      <c r="J167" s="34">
        <v>59</v>
      </c>
      <c r="K167" s="56">
        <v>31321</v>
      </c>
      <c r="L167" s="34"/>
    </row>
    <row r="168" spans="1:12" ht="15" x14ac:dyDescent="0.2">
      <c r="A168" s="20"/>
      <c r="B168" s="21"/>
      <c r="C168" s="15"/>
      <c r="D168" s="44" t="s">
        <v>24</v>
      </c>
      <c r="E168" s="43"/>
      <c r="F168" s="34"/>
      <c r="G168" s="34"/>
      <c r="H168" s="34"/>
      <c r="I168" s="34"/>
      <c r="J168" s="34"/>
      <c r="K168" s="56"/>
      <c r="L168" s="34"/>
    </row>
    <row r="169" spans="1:12" ht="15" x14ac:dyDescent="0.2">
      <c r="A169" s="20"/>
      <c r="B169" s="21"/>
      <c r="C169" s="15"/>
      <c r="D169" s="42"/>
      <c r="E169" s="43"/>
      <c r="F169" s="34"/>
      <c r="G169" s="34"/>
      <c r="H169" s="34"/>
      <c r="I169" s="34"/>
      <c r="J169" s="34"/>
      <c r="K169" s="56"/>
      <c r="L169" s="34"/>
    </row>
    <row r="170" spans="1:12" ht="15" x14ac:dyDescent="0.2">
      <c r="A170" s="20"/>
      <c r="B170" s="21"/>
      <c r="C170" s="15"/>
      <c r="D170" s="42"/>
      <c r="E170" s="43"/>
      <c r="F170" s="34"/>
      <c r="G170" s="34"/>
      <c r="H170" s="34"/>
      <c r="I170" s="34"/>
      <c r="J170" s="34"/>
      <c r="K170" s="56"/>
      <c r="L170" s="34"/>
    </row>
    <row r="171" spans="1:12" ht="15" x14ac:dyDescent="0.2">
      <c r="A171" s="22"/>
      <c r="B171" s="23"/>
      <c r="C171" s="16"/>
      <c r="D171" s="45" t="s">
        <v>33</v>
      </c>
      <c r="E171" s="46"/>
      <c r="F171" s="35">
        <f>SUM(F162:F170)</f>
        <v>520</v>
      </c>
      <c r="G171" s="35">
        <f t="shared" ref="G171" si="46">SUM(G162:G170)</f>
        <v>16.46</v>
      </c>
      <c r="H171" s="35">
        <f t="shared" ref="H171" si="47">SUM(H162:H170)</f>
        <v>28.44</v>
      </c>
      <c r="I171" s="35">
        <f t="shared" ref="I171" si="48">SUM(I162:I170)</f>
        <v>69.67</v>
      </c>
      <c r="J171" s="35">
        <f t="shared" ref="J171" si="49">SUM(J162:J170)</f>
        <v>600.6</v>
      </c>
      <c r="K171" s="57"/>
      <c r="L171" s="35">
        <v>86.83</v>
      </c>
    </row>
    <row r="172" spans="1:12" ht="15" x14ac:dyDescent="0.2">
      <c r="A172" s="24">
        <f>A162</f>
        <v>2</v>
      </c>
      <c r="B172" s="25">
        <f>B162</f>
        <v>4</v>
      </c>
      <c r="C172" s="17" t="s">
        <v>25</v>
      </c>
      <c r="D172" s="44" t="s">
        <v>26</v>
      </c>
      <c r="E172" s="79"/>
      <c r="F172" s="34"/>
      <c r="G172" s="34"/>
      <c r="H172" s="34"/>
      <c r="I172" s="34"/>
      <c r="J172" s="34"/>
      <c r="K172" s="56"/>
      <c r="L172" s="34"/>
    </row>
    <row r="173" spans="1:12" ht="15" x14ac:dyDescent="0.2">
      <c r="A173" s="20"/>
      <c r="B173" s="21"/>
      <c r="C173" s="15"/>
      <c r="D173" s="44" t="s">
        <v>27</v>
      </c>
      <c r="E173" s="79" t="s">
        <v>166</v>
      </c>
      <c r="F173" s="34">
        <v>200</v>
      </c>
      <c r="G173" s="34">
        <v>6</v>
      </c>
      <c r="H173" s="34">
        <v>9</v>
      </c>
      <c r="I173" s="34">
        <v>13</v>
      </c>
      <c r="J173" s="34">
        <v>158.5</v>
      </c>
      <c r="K173" s="56" t="s">
        <v>163</v>
      </c>
      <c r="L173" s="34"/>
    </row>
    <row r="174" spans="1:12" ht="15" x14ac:dyDescent="0.2">
      <c r="A174" s="20"/>
      <c r="B174" s="21"/>
      <c r="C174" s="15"/>
      <c r="D174" s="44" t="s">
        <v>28</v>
      </c>
      <c r="E174" s="79" t="s">
        <v>151</v>
      </c>
      <c r="F174" s="34">
        <v>90</v>
      </c>
      <c r="G174" s="34">
        <v>14</v>
      </c>
      <c r="H174" s="34">
        <v>19</v>
      </c>
      <c r="I174" s="34">
        <v>7</v>
      </c>
      <c r="J174" s="34">
        <v>257</v>
      </c>
      <c r="K174" s="56">
        <v>298</v>
      </c>
      <c r="L174" s="34"/>
    </row>
    <row r="175" spans="1:12" ht="15" x14ac:dyDescent="0.2">
      <c r="A175" s="20"/>
      <c r="B175" s="21"/>
      <c r="C175" s="15"/>
      <c r="D175" s="44" t="s">
        <v>29</v>
      </c>
      <c r="E175" s="79" t="s">
        <v>157</v>
      </c>
      <c r="F175" s="34">
        <v>180</v>
      </c>
      <c r="G175" s="34">
        <v>6</v>
      </c>
      <c r="H175" s="34">
        <v>9</v>
      </c>
      <c r="I175" s="34">
        <v>50</v>
      </c>
      <c r="J175" s="34">
        <v>305</v>
      </c>
      <c r="K175" s="56">
        <v>234</v>
      </c>
      <c r="L175" s="34"/>
    </row>
    <row r="176" spans="1:12" ht="15" x14ac:dyDescent="0.2">
      <c r="A176" s="20"/>
      <c r="B176" s="21"/>
      <c r="C176" s="15"/>
      <c r="D176" s="44" t="s">
        <v>30</v>
      </c>
      <c r="E176" s="79" t="s">
        <v>40</v>
      </c>
      <c r="F176" s="34">
        <v>215</v>
      </c>
      <c r="G176" s="34">
        <v>0</v>
      </c>
      <c r="H176" s="34">
        <v>0</v>
      </c>
      <c r="I176" s="34">
        <v>3</v>
      </c>
      <c r="J176" s="34">
        <v>14</v>
      </c>
      <c r="K176" s="56">
        <v>459</v>
      </c>
      <c r="L176" s="34"/>
    </row>
    <row r="177" spans="1:12" ht="15" x14ac:dyDescent="0.2">
      <c r="A177" s="20"/>
      <c r="B177" s="21"/>
      <c r="C177" s="15"/>
      <c r="D177" s="44" t="s">
        <v>31</v>
      </c>
      <c r="E177" s="79" t="s">
        <v>115</v>
      </c>
      <c r="F177" s="34">
        <v>20</v>
      </c>
      <c r="G177" s="34">
        <v>2</v>
      </c>
      <c r="H177" s="34">
        <v>0</v>
      </c>
      <c r="I177" s="34">
        <v>12</v>
      </c>
      <c r="J177" s="34">
        <v>59</v>
      </c>
      <c r="K177" s="56">
        <v>61321</v>
      </c>
      <c r="L177" s="34"/>
    </row>
    <row r="178" spans="1:12" ht="15" x14ac:dyDescent="0.2">
      <c r="A178" s="20"/>
      <c r="B178" s="21"/>
      <c r="C178" s="15"/>
      <c r="D178" s="44" t="s">
        <v>32</v>
      </c>
      <c r="E178" s="79" t="s">
        <v>149</v>
      </c>
      <c r="F178" s="34">
        <v>20</v>
      </c>
      <c r="G178" s="34">
        <v>1</v>
      </c>
      <c r="H178" s="34">
        <v>0</v>
      </c>
      <c r="I178" s="34">
        <v>8</v>
      </c>
      <c r="J178" s="34">
        <v>39</v>
      </c>
      <c r="K178" s="56">
        <v>6223</v>
      </c>
      <c r="L178" s="34"/>
    </row>
    <row r="179" spans="1:12" ht="15" x14ac:dyDescent="0.2">
      <c r="A179" s="20"/>
      <c r="B179" s="21"/>
      <c r="C179" s="15"/>
      <c r="D179" s="42"/>
      <c r="E179" s="43"/>
      <c r="F179" s="34"/>
      <c r="G179" s="34"/>
      <c r="H179" s="34"/>
      <c r="I179" s="34"/>
      <c r="J179" s="34"/>
      <c r="K179" s="56"/>
      <c r="L179" s="34"/>
    </row>
    <row r="180" spans="1:12" ht="15" x14ac:dyDescent="0.2">
      <c r="A180" s="20"/>
      <c r="B180" s="21"/>
      <c r="C180" s="15"/>
      <c r="D180" s="42"/>
      <c r="E180" s="43"/>
      <c r="F180" s="34"/>
      <c r="G180" s="34"/>
      <c r="H180" s="34"/>
      <c r="I180" s="34"/>
      <c r="J180" s="34"/>
      <c r="K180" s="56"/>
      <c r="L180" s="34"/>
    </row>
    <row r="181" spans="1:12" ht="15" x14ac:dyDescent="0.2">
      <c r="A181" s="22"/>
      <c r="B181" s="23"/>
      <c r="C181" s="16"/>
      <c r="D181" s="45" t="s">
        <v>33</v>
      </c>
      <c r="E181" s="46"/>
      <c r="F181" s="35">
        <f>SUM(F172:F180)</f>
        <v>725</v>
      </c>
      <c r="G181" s="35">
        <f t="shared" ref="G181" si="50">SUM(G172:G180)</f>
        <v>29</v>
      </c>
      <c r="H181" s="35">
        <f t="shared" ref="H181" si="51">SUM(H172:H180)</f>
        <v>37</v>
      </c>
      <c r="I181" s="35">
        <f t="shared" ref="I181" si="52">SUM(I172:I180)</f>
        <v>93</v>
      </c>
      <c r="J181" s="35">
        <f t="shared" ref="J181" si="53">SUM(J172:J180)</f>
        <v>832.5</v>
      </c>
      <c r="K181" s="57"/>
      <c r="L181" s="35">
        <v>86.83</v>
      </c>
    </row>
    <row r="182" spans="1:12" ht="15.75" customHeight="1" thickBot="1" x14ac:dyDescent="0.25">
      <c r="A182" s="26">
        <f>A162</f>
        <v>2</v>
      </c>
      <c r="B182" s="27">
        <f>B162</f>
        <v>4</v>
      </c>
      <c r="C182" s="86" t="s">
        <v>4</v>
      </c>
      <c r="D182" s="87"/>
      <c r="E182" s="47"/>
      <c r="F182" s="36">
        <f>F171+F181</f>
        <v>1245</v>
      </c>
      <c r="G182" s="36">
        <f t="shared" ref="G182" si="54">G171+G181</f>
        <v>45.46</v>
      </c>
      <c r="H182" s="36">
        <f t="shared" ref="H182" si="55">H171+H181</f>
        <v>65.44</v>
      </c>
      <c r="I182" s="36">
        <f t="shared" ref="I182" si="56">I171+I181</f>
        <v>162.67000000000002</v>
      </c>
      <c r="J182" s="36">
        <f t="shared" ref="J182:L182" si="57">J171+J181</f>
        <v>1433.1</v>
      </c>
      <c r="K182" s="36"/>
      <c r="L182" s="36">
        <f t="shared" si="57"/>
        <v>173.66</v>
      </c>
    </row>
    <row r="183" spans="1:12" ht="15" x14ac:dyDescent="0.2">
      <c r="A183" s="18">
        <v>2</v>
      </c>
      <c r="B183" s="19">
        <v>5</v>
      </c>
      <c r="C183" s="14" t="s">
        <v>20</v>
      </c>
      <c r="D183" s="40" t="s">
        <v>21</v>
      </c>
      <c r="E183" s="80" t="s">
        <v>158</v>
      </c>
      <c r="F183" s="33">
        <v>150</v>
      </c>
      <c r="G183" s="33">
        <v>13</v>
      </c>
      <c r="H183" s="33">
        <v>15</v>
      </c>
      <c r="I183" s="33">
        <v>7</v>
      </c>
      <c r="J183" s="33">
        <v>210</v>
      </c>
      <c r="K183" s="55" t="s">
        <v>58</v>
      </c>
      <c r="L183" s="33"/>
    </row>
    <row r="184" spans="1:12" ht="15" x14ac:dyDescent="0.2">
      <c r="A184" s="20"/>
      <c r="B184" s="21"/>
      <c r="C184" s="15"/>
      <c r="D184" s="65" t="s">
        <v>31</v>
      </c>
      <c r="E184" s="81" t="s">
        <v>115</v>
      </c>
      <c r="F184" s="67">
        <v>20</v>
      </c>
      <c r="G184" s="77">
        <v>2</v>
      </c>
      <c r="H184" s="77">
        <v>0</v>
      </c>
      <c r="I184" s="77">
        <v>12</v>
      </c>
      <c r="J184" s="77">
        <v>59</v>
      </c>
      <c r="K184" s="56">
        <v>61321</v>
      </c>
      <c r="L184" s="67"/>
    </row>
    <row r="185" spans="1:12" ht="15" x14ac:dyDescent="0.2">
      <c r="A185" s="20"/>
      <c r="B185" s="21"/>
      <c r="C185" s="15"/>
      <c r="D185" s="44" t="s">
        <v>22</v>
      </c>
      <c r="E185" s="79" t="s">
        <v>44</v>
      </c>
      <c r="F185" s="34">
        <v>200</v>
      </c>
      <c r="G185" s="34">
        <v>0</v>
      </c>
      <c r="H185" s="34">
        <v>0</v>
      </c>
      <c r="I185" s="34">
        <v>3</v>
      </c>
      <c r="J185" s="34">
        <v>14</v>
      </c>
      <c r="K185" s="56">
        <v>458</v>
      </c>
      <c r="L185" s="34"/>
    </row>
    <row r="186" spans="1:12" ht="15" x14ac:dyDescent="0.2">
      <c r="A186" s="20"/>
      <c r="B186" s="21"/>
      <c r="C186" s="15"/>
      <c r="D186" s="44" t="s">
        <v>31</v>
      </c>
      <c r="E186" s="79" t="s">
        <v>148</v>
      </c>
      <c r="F186" s="64">
        <v>50</v>
      </c>
      <c r="G186" s="64">
        <v>7</v>
      </c>
      <c r="H186" s="64">
        <v>13</v>
      </c>
      <c r="I186" s="64">
        <v>15</v>
      </c>
      <c r="J186" s="64">
        <v>208</v>
      </c>
      <c r="K186" s="56">
        <v>3</v>
      </c>
      <c r="L186" s="34"/>
    </row>
    <row r="187" spans="1:12" ht="15" x14ac:dyDescent="0.2">
      <c r="A187" s="20"/>
      <c r="B187" s="21"/>
      <c r="C187" s="15"/>
      <c r="D187" s="44" t="s">
        <v>24</v>
      </c>
      <c r="E187" s="79" t="s">
        <v>156</v>
      </c>
      <c r="F187" s="34">
        <v>100</v>
      </c>
      <c r="G187" s="77">
        <v>1</v>
      </c>
      <c r="H187" s="77">
        <v>0</v>
      </c>
      <c r="I187" s="77">
        <v>9</v>
      </c>
      <c r="J187" s="77">
        <v>46</v>
      </c>
      <c r="K187" s="56">
        <v>9126</v>
      </c>
      <c r="L187" s="34"/>
    </row>
    <row r="188" spans="1:12" ht="15" x14ac:dyDescent="0.2">
      <c r="A188" s="20"/>
      <c r="B188" s="21"/>
      <c r="C188" s="15"/>
      <c r="D188" s="44"/>
      <c r="E188" s="43"/>
      <c r="F188" s="34"/>
      <c r="G188" s="34"/>
      <c r="H188" s="34"/>
      <c r="I188" s="34"/>
      <c r="J188" s="34"/>
      <c r="K188" s="56"/>
      <c r="L188" s="34"/>
    </row>
    <row r="189" spans="1:12" ht="15" x14ac:dyDescent="0.2">
      <c r="A189" s="20"/>
      <c r="B189" s="21"/>
      <c r="C189" s="15"/>
      <c r="D189" s="42"/>
      <c r="E189" s="43"/>
      <c r="F189" s="34"/>
      <c r="G189" s="34"/>
      <c r="H189" s="34"/>
      <c r="I189" s="34"/>
      <c r="J189" s="34"/>
      <c r="K189" s="56"/>
      <c r="L189" s="34"/>
    </row>
    <row r="190" spans="1:12" ht="15" x14ac:dyDescent="0.2">
      <c r="A190" s="22"/>
      <c r="B190" s="23"/>
      <c r="C190" s="16"/>
      <c r="D190" s="45" t="s">
        <v>33</v>
      </c>
      <c r="E190" s="46"/>
      <c r="F190" s="35">
        <f>SUM(F183:F189)</f>
        <v>520</v>
      </c>
      <c r="G190" s="35">
        <f>SUM(G183:G189)</f>
        <v>23</v>
      </c>
      <c r="H190" s="35">
        <f>SUM(H183:H189)</f>
        <v>28</v>
      </c>
      <c r="I190" s="35">
        <f>SUM(I183:I189)</f>
        <v>46</v>
      </c>
      <c r="J190" s="35">
        <f>SUM(J183:J189)</f>
        <v>537</v>
      </c>
      <c r="K190" s="57"/>
      <c r="L190" s="35">
        <v>86.83</v>
      </c>
    </row>
    <row r="191" spans="1:12" ht="15" x14ac:dyDescent="0.2">
      <c r="A191" s="24">
        <f>A183</f>
        <v>2</v>
      </c>
      <c r="B191" s="25">
        <f>B183</f>
        <v>5</v>
      </c>
      <c r="C191" s="17" t="s">
        <v>25</v>
      </c>
      <c r="D191" s="44" t="s">
        <v>26</v>
      </c>
      <c r="E191" s="43"/>
      <c r="F191" s="34"/>
      <c r="G191" s="34"/>
      <c r="H191" s="34"/>
      <c r="I191" s="34"/>
      <c r="J191" s="34"/>
      <c r="K191" s="56"/>
      <c r="L191" s="34"/>
    </row>
    <row r="192" spans="1:12" ht="15" x14ac:dyDescent="0.2">
      <c r="A192" s="20"/>
      <c r="B192" s="21"/>
      <c r="C192" s="15"/>
      <c r="D192" s="44" t="s">
        <v>27</v>
      </c>
      <c r="E192" s="79" t="s">
        <v>121</v>
      </c>
      <c r="F192" s="34">
        <v>205</v>
      </c>
      <c r="G192" s="34">
        <v>9</v>
      </c>
      <c r="H192" s="34">
        <v>6</v>
      </c>
      <c r="I192" s="34">
        <v>28</v>
      </c>
      <c r="J192" s="34">
        <v>203</v>
      </c>
      <c r="K192" s="56">
        <v>139</v>
      </c>
      <c r="L192" s="34"/>
    </row>
    <row r="193" spans="1:12" ht="15" x14ac:dyDescent="0.2">
      <c r="A193" s="20"/>
      <c r="B193" s="21"/>
      <c r="C193" s="15"/>
      <c r="D193" s="44" t="s">
        <v>28</v>
      </c>
      <c r="E193" s="79" t="s">
        <v>122</v>
      </c>
      <c r="F193" s="34">
        <v>130</v>
      </c>
      <c r="G193" s="34">
        <v>13</v>
      </c>
      <c r="H193" s="34">
        <v>14</v>
      </c>
      <c r="I193" s="34">
        <v>18</v>
      </c>
      <c r="J193" s="34">
        <v>249</v>
      </c>
      <c r="K193" s="56" t="s">
        <v>143</v>
      </c>
      <c r="L193" s="34"/>
    </row>
    <row r="194" spans="1:12" ht="15" x14ac:dyDescent="0.2">
      <c r="A194" s="20"/>
      <c r="B194" s="21"/>
      <c r="C194" s="15"/>
      <c r="D194" s="44" t="s">
        <v>29</v>
      </c>
      <c r="E194" s="79" t="s">
        <v>123</v>
      </c>
      <c r="F194" s="34">
        <v>160</v>
      </c>
      <c r="G194" s="34">
        <v>4</v>
      </c>
      <c r="H194" s="34">
        <v>7</v>
      </c>
      <c r="I194" s="34">
        <v>28.48</v>
      </c>
      <c r="J194" s="34">
        <v>193.5</v>
      </c>
      <c r="K194" s="56" t="s">
        <v>124</v>
      </c>
      <c r="L194" s="34"/>
    </row>
    <row r="195" spans="1:12" ht="15" x14ac:dyDescent="0.2">
      <c r="A195" s="20"/>
      <c r="B195" s="21"/>
      <c r="C195" s="15"/>
      <c r="D195" s="44" t="s">
        <v>30</v>
      </c>
      <c r="E195" s="79" t="s">
        <v>167</v>
      </c>
      <c r="F195" s="34">
        <v>200</v>
      </c>
      <c r="G195" s="34">
        <v>0</v>
      </c>
      <c r="H195" s="34">
        <v>0</v>
      </c>
      <c r="I195" s="34">
        <v>3</v>
      </c>
      <c r="J195" s="34">
        <v>14</v>
      </c>
      <c r="K195" s="56">
        <v>458</v>
      </c>
      <c r="L195" s="34"/>
    </row>
    <row r="196" spans="1:12" ht="15" x14ac:dyDescent="0.2">
      <c r="A196" s="20"/>
      <c r="B196" s="21"/>
      <c r="C196" s="15"/>
      <c r="D196" s="44" t="s">
        <v>31</v>
      </c>
      <c r="E196" s="79" t="s">
        <v>115</v>
      </c>
      <c r="F196" s="34">
        <v>40</v>
      </c>
      <c r="G196" s="34">
        <v>3</v>
      </c>
      <c r="H196" s="34">
        <v>0</v>
      </c>
      <c r="I196" s="34">
        <v>19.68</v>
      </c>
      <c r="J196" s="34">
        <v>93.8</v>
      </c>
      <c r="K196" s="56">
        <v>61321</v>
      </c>
      <c r="L196" s="34"/>
    </row>
    <row r="197" spans="1:12" ht="15" x14ac:dyDescent="0.2">
      <c r="A197" s="20"/>
      <c r="B197" s="21"/>
      <c r="C197" s="15"/>
      <c r="D197" s="44" t="s">
        <v>32</v>
      </c>
      <c r="E197" s="43"/>
      <c r="F197" s="34"/>
      <c r="G197" s="34"/>
      <c r="H197" s="34"/>
      <c r="I197" s="34"/>
      <c r="J197" s="34"/>
      <c r="K197" s="56"/>
      <c r="L197" s="34"/>
    </row>
    <row r="198" spans="1:12" ht="15" x14ac:dyDescent="0.2">
      <c r="A198" s="20"/>
      <c r="B198" s="21"/>
      <c r="C198" s="15"/>
      <c r="D198" s="42"/>
      <c r="E198" s="43"/>
      <c r="F198" s="34"/>
      <c r="G198" s="34"/>
      <c r="H198" s="34"/>
      <c r="I198" s="34"/>
      <c r="J198" s="34"/>
      <c r="K198" s="56"/>
      <c r="L198" s="34"/>
    </row>
    <row r="199" spans="1:12" ht="15" x14ac:dyDescent="0.2">
      <c r="A199" s="20"/>
      <c r="B199" s="21"/>
      <c r="C199" s="15"/>
      <c r="D199" s="42"/>
      <c r="E199" s="43"/>
      <c r="F199" s="34"/>
      <c r="G199" s="34"/>
      <c r="H199" s="34"/>
      <c r="I199" s="34"/>
      <c r="J199" s="34"/>
      <c r="K199" s="56"/>
      <c r="L199" s="34"/>
    </row>
    <row r="200" spans="1:12" ht="15" x14ac:dyDescent="0.2">
      <c r="A200" s="22"/>
      <c r="B200" s="23"/>
      <c r="C200" s="16"/>
      <c r="D200" s="45" t="s">
        <v>33</v>
      </c>
      <c r="E200" s="46"/>
      <c r="F200" s="35">
        <f>SUM(F191:F199)</f>
        <v>735</v>
      </c>
      <c r="G200" s="35">
        <f t="shared" ref="G200" si="58">SUM(G191:G199)</f>
        <v>29</v>
      </c>
      <c r="H200" s="35">
        <f t="shared" ref="H200" si="59">SUM(H191:H199)</f>
        <v>27</v>
      </c>
      <c r="I200" s="35">
        <f t="shared" ref="I200" si="60">SUM(I191:I199)</f>
        <v>97.16</v>
      </c>
      <c r="J200" s="35">
        <f t="shared" ref="J200" si="61">SUM(J191:J199)</f>
        <v>753.3</v>
      </c>
      <c r="K200" s="57"/>
      <c r="L200" s="35">
        <v>86.83</v>
      </c>
    </row>
    <row r="201" spans="1:12" ht="15.75" customHeight="1" thickBot="1" x14ac:dyDescent="0.25">
      <c r="A201" s="26">
        <f>A183</f>
        <v>2</v>
      </c>
      <c r="B201" s="27">
        <f>B183</f>
        <v>5</v>
      </c>
      <c r="C201" s="86" t="s">
        <v>4</v>
      </c>
      <c r="D201" s="87"/>
      <c r="E201" s="47"/>
      <c r="F201" s="36">
        <f>F190+F200</f>
        <v>1255</v>
      </c>
      <c r="G201" s="36">
        <f t="shared" ref="G201" si="62">G190+G200</f>
        <v>52</v>
      </c>
      <c r="H201" s="36">
        <f t="shared" ref="H201" si="63">H190+H200</f>
        <v>55</v>
      </c>
      <c r="I201" s="36">
        <f t="shared" ref="I201" si="64">I190+I200</f>
        <v>143.16</v>
      </c>
      <c r="J201" s="36">
        <f t="shared" ref="J201:L201" si="65">J190+J200</f>
        <v>1290.3</v>
      </c>
      <c r="K201" s="36"/>
      <c r="L201" s="36">
        <f t="shared" si="65"/>
        <v>173.66</v>
      </c>
    </row>
    <row r="202" spans="1:12" ht="15.75" thickBot="1" x14ac:dyDescent="0.25">
      <c r="A202" s="18">
        <v>3</v>
      </c>
      <c r="B202" s="19">
        <v>1</v>
      </c>
      <c r="C202" s="14" t="s">
        <v>20</v>
      </c>
      <c r="D202" s="40" t="s">
        <v>21</v>
      </c>
      <c r="E202" s="41" t="s">
        <v>66</v>
      </c>
      <c r="F202" s="33">
        <v>200</v>
      </c>
      <c r="G202" s="33">
        <v>7</v>
      </c>
      <c r="H202" s="33">
        <v>7</v>
      </c>
      <c r="I202" s="33">
        <v>31</v>
      </c>
      <c r="J202" s="33">
        <v>221</v>
      </c>
      <c r="K202" s="55">
        <v>232</v>
      </c>
      <c r="L202" s="33"/>
    </row>
    <row r="203" spans="1:12" ht="15" x14ac:dyDescent="0.2">
      <c r="A203" s="20"/>
      <c r="B203" s="21"/>
      <c r="C203" s="15"/>
      <c r="D203" s="40" t="s">
        <v>21</v>
      </c>
      <c r="E203" s="81" t="s">
        <v>125</v>
      </c>
      <c r="F203" s="82">
        <v>20</v>
      </c>
      <c r="G203" s="67">
        <v>2.39</v>
      </c>
      <c r="H203" s="67">
        <v>2</v>
      </c>
      <c r="I203" s="67">
        <v>0</v>
      </c>
      <c r="J203" s="67">
        <v>28.3</v>
      </c>
      <c r="K203" s="68">
        <v>266</v>
      </c>
      <c r="L203" s="67"/>
    </row>
    <row r="204" spans="1:12" ht="15" x14ac:dyDescent="0.2">
      <c r="A204" s="20"/>
      <c r="B204" s="21"/>
      <c r="C204" s="15"/>
      <c r="D204" s="42" t="s">
        <v>168</v>
      </c>
      <c r="E204" s="79" t="s">
        <v>39</v>
      </c>
      <c r="F204" s="83">
        <v>50</v>
      </c>
      <c r="G204" s="34">
        <v>7</v>
      </c>
      <c r="H204" s="34">
        <v>6</v>
      </c>
      <c r="I204" s="34">
        <v>27</v>
      </c>
      <c r="J204" s="34">
        <v>195</v>
      </c>
      <c r="K204" s="56">
        <v>141</v>
      </c>
      <c r="L204" s="34"/>
    </row>
    <row r="205" spans="1:12" ht="15" x14ac:dyDescent="0.2">
      <c r="A205" s="20"/>
      <c r="B205" s="21"/>
      <c r="C205" s="15"/>
      <c r="D205" s="44" t="s">
        <v>22</v>
      </c>
      <c r="E205" s="79" t="s">
        <v>40</v>
      </c>
      <c r="F205" s="83">
        <v>215</v>
      </c>
      <c r="G205" s="34">
        <v>0</v>
      </c>
      <c r="H205" s="34">
        <v>0</v>
      </c>
      <c r="I205" s="34">
        <v>3</v>
      </c>
      <c r="J205" s="34">
        <v>14</v>
      </c>
      <c r="K205" s="56" t="s">
        <v>60</v>
      </c>
      <c r="L205" s="34"/>
    </row>
    <row r="206" spans="1:12" ht="15" x14ac:dyDescent="0.2">
      <c r="A206" s="20"/>
      <c r="B206" s="21"/>
      <c r="C206" s="15"/>
      <c r="D206" s="44" t="s">
        <v>168</v>
      </c>
      <c r="E206" s="79" t="s">
        <v>41</v>
      </c>
      <c r="F206" s="83">
        <v>30</v>
      </c>
      <c r="G206" s="34">
        <v>2</v>
      </c>
      <c r="H206" s="34">
        <v>1</v>
      </c>
      <c r="I206" s="34">
        <v>15</v>
      </c>
      <c r="J206" s="34">
        <v>79</v>
      </c>
      <c r="K206" s="56">
        <v>61354</v>
      </c>
      <c r="L206" s="34"/>
    </row>
    <row r="207" spans="1:12" ht="15" x14ac:dyDescent="0.2">
      <c r="A207" s="20"/>
      <c r="B207" s="21"/>
      <c r="C207" s="15"/>
      <c r="D207" s="44" t="s">
        <v>24</v>
      </c>
      <c r="E207" s="79" t="s">
        <v>156</v>
      </c>
      <c r="F207" s="83">
        <v>100</v>
      </c>
      <c r="G207" s="34">
        <v>1</v>
      </c>
      <c r="H207" s="34">
        <v>0</v>
      </c>
      <c r="I207" s="34">
        <v>8</v>
      </c>
      <c r="J207" s="34">
        <v>42</v>
      </c>
      <c r="K207" s="56">
        <v>9126</v>
      </c>
      <c r="L207" s="34"/>
    </row>
    <row r="208" spans="1:12" ht="15" x14ac:dyDescent="0.2">
      <c r="A208" s="20"/>
      <c r="B208" s="21"/>
      <c r="C208" s="15"/>
      <c r="D208" s="42" t="s">
        <v>168</v>
      </c>
      <c r="E208" s="79" t="s">
        <v>147</v>
      </c>
      <c r="F208" s="83">
        <v>30</v>
      </c>
      <c r="G208" s="34">
        <v>2</v>
      </c>
      <c r="H208" s="34">
        <v>8</v>
      </c>
      <c r="I208" s="34">
        <v>11</v>
      </c>
      <c r="J208" s="34">
        <v>120</v>
      </c>
      <c r="K208" s="56">
        <v>68</v>
      </c>
      <c r="L208" s="34"/>
    </row>
    <row r="209" spans="1:12" ht="15" x14ac:dyDescent="0.2">
      <c r="A209" s="20"/>
      <c r="B209" s="21"/>
      <c r="C209" s="15"/>
      <c r="D209" s="42"/>
      <c r="E209" s="43"/>
      <c r="F209" s="34"/>
      <c r="G209" s="34"/>
      <c r="H209" s="34"/>
      <c r="I209" s="34"/>
      <c r="J209" s="34"/>
      <c r="K209" s="56"/>
      <c r="L209" s="34"/>
    </row>
    <row r="210" spans="1:12" ht="15" x14ac:dyDescent="0.2">
      <c r="A210" s="22"/>
      <c r="B210" s="23"/>
      <c r="C210" s="16"/>
      <c r="D210" s="45" t="s">
        <v>33</v>
      </c>
      <c r="E210" s="46"/>
      <c r="F210" s="35">
        <f>SUM(F202:F209)</f>
        <v>645</v>
      </c>
      <c r="G210" s="35">
        <f t="shared" ref="G210:J210" si="66">SUM(G202:G209)</f>
        <v>21.39</v>
      </c>
      <c r="H210" s="35">
        <f t="shared" si="66"/>
        <v>24</v>
      </c>
      <c r="I210" s="35">
        <f t="shared" si="66"/>
        <v>95</v>
      </c>
      <c r="J210" s="35">
        <f t="shared" si="66"/>
        <v>699.3</v>
      </c>
      <c r="K210" s="57"/>
      <c r="L210" s="35">
        <v>86.83</v>
      </c>
    </row>
    <row r="211" spans="1:12" ht="15" x14ac:dyDescent="0.2">
      <c r="A211" s="24">
        <f>A202</f>
        <v>3</v>
      </c>
      <c r="B211" s="25">
        <f>B202</f>
        <v>1</v>
      </c>
      <c r="C211" s="17" t="s">
        <v>25</v>
      </c>
      <c r="D211" s="44" t="s">
        <v>26</v>
      </c>
      <c r="E211" s="43"/>
      <c r="F211" s="34"/>
      <c r="G211" s="34"/>
      <c r="H211" s="34"/>
      <c r="I211" s="34"/>
      <c r="J211" s="34"/>
      <c r="K211" s="56"/>
      <c r="L211" s="34"/>
    </row>
    <row r="212" spans="1:12" ht="15" x14ac:dyDescent="0.2">
      <c r="A212" s="20"/>
      <c r="B212" s="21"/>
      <c r="C212" s="15"/>
      <c r="D212" s="44" t="s">
        <v>27</v>
      </c>
      <c r="E212" s="43" t="s">
        <v>67</v>
      </c>
      <c r="F212" s="34">
        <v>200</v>
      </c>
      <c r="G212" s="34">
        <v>2.6</v>
      </c>
      <c r="H212" s="34">
        <v>6.8</v>
      </c>
      <c r="I212" s="34">
        <v>10.9</v>
      </c>
      <c r="J212" s="34">
        <v>115.2</v>
      </c>
      <c r="K212" s="56">
        <v>103</v>
      </c>
      <c r="L212" s="34"/>
    </row>
    <row r="213" spans="1:12" ht="15" x14ac:dyDescent="0.2">
      <c r="A213" s="20"/>
      <c r="B213" s="21"/>
      <c r="C213" s="15"/>
      <c r="D213" s="44" t="s">
        <v>28</v>
      </c>
      <c r="E213" s="43" t="s">
        <v>136</v>
      </c>
      <c r="F213" s="34">
        <v>120</v>
      </c>
      <c r="G213" s="34">
        <v>17</v>
      </c>
      <c r="H213" s="34">
        <v>23</v>
      </c>
      <c r="I213" s="34">
        <v>6</v>
      </c>
      <c r="J213" s="34">
        <v>294</v>
      </c>
      <c r="K213" s="56" t="s">
        <v>108</v>
      </c>
      <c r="L213" s="34"/>
    </row>
    <row r="214" spans="1:12" ht="15" x14ac:dyDescent="0.2">
      <c r="A214" s="20"/>
      <c r="B214" s="21"/>
      <c r="C214" s="15"/>
      <c r="D214" s="44" t="s">
        <v>29</v>
      </c>
      <c r="E214" s="43" t="s">
        <v>43</v>
      </c>
      <c r="F214" s="34">
        <v>160</v>
      </c>
      <c r="G214" s="34">
        <v>9</v>
      </c>
      <c r="H214" s="34">
        <v>5</v>
      </c>
      <c r="I214" s="34">
        <v>39</v>
      </c>
      <c r="J214" s="34">
        <v>238</v>
      </c>
      <c r="K214" s="56">
        <v>204</v>
      </c>
      <c r="L214" s="34"/>
    </row>
    <row r="215" spans="1:12" ht="15" x14ac:dyDescent="0.2">
      <c r="A215" s="20"/>
      <c r="B215" s="21"/>
      <c r="C215" s="15"/>
      <c r="D215" s="44" t="s">
        <v>30</v>
      </c>
      <c r="E215" s="79" t="s">
        <v>57</v>
      </c>
      <c r="F215" s="34">
        <v>200</v>
      </c>
      <c r="G215" s="34">
        <v>2</v>
      </c>
      <c r="H215" s="34">
        <v>0</v>
      </c>
      <c r="I215" s="34">
        <v>6</v>
      </c>
      <c r="J215" s="34">
        <v>26</v>
      </c>
      <c r="K215" s="56">
        <v>494</v>
      </c>
      <c r="L215" s="34"/>
    </row>
    <row r="216" spans="1:12" ht="15" x14ac:dyDescent="0.2">
      <c r="A216" s="20"/>
      <c r="B216" s="21"/>
      <c r="C216" s="15"/>
      <c r="D216" s="44" t="s">
        <v>31</v>
      </c>
      <c r="E216" s="43" t="s">
        <v>115</v>
      </c>
      <c r="F216" s="34">
        <v>20</v>
      </c>
      <c r="G216" s="34">
        <v>2</v>
      </c>
      <c r="H216" s="34">
        <v>0</v>
      </c>
      <c r="I216" s="34">
        <v>12</v>
      </c>
      <c r="J216" s="34">
        <v>59</v>
      </c>
      <c r="K216" s="56">
        <v>61321</v>
      </c>
      <c r="L216" s="34"/>
    </row>
    <row r="217" spans="1:12" ht="15" x14ac:dyDescent="0.2">
      <c r="A217" s="20"/>
      <c r="B217" s="21"/>
      <c r="C217" s="15"/>
      <c r="D217" s="44" t="s">
        <v>32</v>
      </c>
      <c r="E217" s="43" t="s">
        <v>149</v>
      </c>
      <c r="F217" s="34">
        <v>20</v>
      </c>
      <c r="G217" s="34">
        <v>1</v>
      </c>
      <c r="H217" s="34">
        <v>0</v>
      </c>
      <c r="I217" s="34">
        <v>8</v>
      </c>
      <c r="J217" s="34">
        <v>39</v>
      </c>
      <c r="K217" s="56">
        <v>6223</v>
      </c>
      <c r="L217" s="34"/>
    </row>
    <row r="218" spans="1:12" ht="15" x14ac:dyDescent="0.2">
      <c r="A218" s="20"/>
      <c r="B218" s="21"/>
      <c r="C218" s="15"/>
      <c r="D218" s="42"/>
      <c r="E218" s="43"/>
      <c r="F218" s="34"/>
      <c r="G218" s="34"/>
      <c r="H218" s="34"/>
      <c r="I218" s="34"/>
      <c r="J218" s="34"/>
      <c r="K218" s="56"/>
      <c r="L218" s="34"/>
    </row>
    <row r="219" spans="1:12" ht="15" x14ac:dyDescent="0.2">
      <c r="A219" s="20"/>
      <c r="B219" s="21"/>
      <c r="C219" s="15"/>
      <c r="D219" s="42"/>
      <c r="E219" s="43"/>
      <c r="F219" s="34"/>
      <c r="G219" s="34"/>
      <c r="H219" s="34"/>
      <c r="I219" s="34"/>
      <c r="J219" s="34"/>
      <c r="K219" s="56"/>
      <c r="L219" s="34"/>
    </row>
    <row r="220" spans="1:12" ht="15" x14ac:dyDescent="0.2">
      <c r="A220" s="22"/>
      <c r="B220" s="23"/>
      <c r="C220" s="16"/>
      <c r="D220" s="45" t="s">
        <v>33</v>
      </c>
      <c r="E220" s="46"/>
      <c r="F220" s="35">
        <f>SUM(F211:F219)</f>
        <v>720</v>
      </c>
      <c r="G220" s="35">
        <f t="shared" ref="G220:J220" si="67">SUM(G211:G219)</f>
        <v>33.6</v>
      </c>
      <c r="H220" s="35">
        <f t="shared" si="67"/>
        <v>34.799999999999997</v>
      </c>
      <c r="I220" s="35">
        <f t="shared" si="67"/>
        <v>81.900000000000006</v>
      </c>
      <c r="J220" s="35">
        <f t="shared" si="67"/>
        <v>771.2</v>
      </c>
      <c r="K220" s="57"/>
      <c r="L220" s="35">
        <v>86.83</v>
      </c>
    </row>
    <row r="221" spans="1:12" ht="15.75" thickBot="1" x14ac:dyDescent="0.25">
      <c r="A221" s="26">
        <f>A202</f>
        <v>3</v>
      </c>
      <c r="B221" s="27">
        <f>B202</f>
        <v>1</v>
      </c>
      <c r="C221" s="86" t="s">
        <v>4</v>
      </c>
      <c r="D221" s="87"/>
      <c r="E221" s="47"/>
      <c r="F221" s="36">
        <f>F210+F220</f>
        <v>1365</v>
      </c>
      <c r="G221" s="36">
        <f t="shared" ref="G221" si="68">G210+G220</f>
        <v>54.99</v>
      </c>
      <c r="H221" s="36">
        <f t="shared" ref="H221" si="69">H210+H220</f>
        <v>58.8</v>
      </c>
      <c r="I221" s="36">
        <f t="shared" ref="I221" si="70">I210+I220</f>
        <v>176.9</v>
      </c>
      <c r="J221" s="36">
        <f t="shared" ref="J221:L221" si="71">J210+J220</f>
        <v>1470.5</v>
      </c>
      <c r="K221" s="36"/>
      <c r="L221" s="36">
        <f t="shared" si="71"/>
        <v>173.66</v>
      </c>
    </row>
    <row r="222" spans="1:12" ht="26.25" thickBot="1" x14ac:dyDescent="0.25">
      <c r="A222" s="28">
        <v>3</v>
      </c>
      <c r="B222" s="21">
        <v>2</v>
      </c>
      <c r="C222" s="14" t="s">
        <v>20</v>
      </c>
      <c r="D222" s="40" t="s">
        <v>21</v>
      </c>
      <c r="E222" s="80" t="s">
        <v>169</v>
      </c>
      <c r="F222" s="84">
        <v>120</v>
      </c>
      <c r="G222" s="33">
        <v>20</v>
      </c>
      <c r="H222" s="33">
        <v>23</v>
      </c>
      <c r="I222" s="33">
        <v>1</v>
      </c>
      <c r="J222" s="33">
        <v>292</v>
      </c>
      <c r="K222" s="55" t="s">
        <v>170</v>
      </c>
      <c r="L222" s="33"/>
    </row>
    <row r="223" spans="1:12" ht="15.75" thickBot="1" x14ac:dyDescent="0.25">
      <c r="A223" s="28"/>
      <c r="B223" s="21"/>
      <c r="C223" s="15"/>
      <c r="D223" s="40" t="s">
        <v>21</v>
      </c>
      <c r="E223" s="66" t="s">
        <v>68</v>
      </c>
      <c r="F223" s="67">
        <v>160</v>
      </c>
      <c r="G223" s="67">
        <v>4</v>
      </c>
      <c r="H223" s="67">
        <v>8</v>
      </c>
      <c r="I223" s="67">
        <v>23</v>
      </c>
      <c r="J223" s="67">
        <v>182</v>
      </c>
      <c r="K223" s="68">
        <v>255</v>
      </c>
      <c r="L223" s="67"/>
    </row>
    <row r="224" spans="1:12" ht="15" x14ac:dyDescent="0.2">
      <c r="A224" s="28"/>
      <c r="B224" s="21"/>
      <c r="C224" s="15"/>
      <c r="D224" s="40"/>
      <c r="E224" s="66"/>
      <c r="F224" s="67"/>
      <c r="G224" s="67"/>
      <c r="H224" s="67"/>
      <c r="I224" s="67"/>
      <c r="J224" s="67"/>
      <c r="K224" s="68"/>
      <c r="L224" s="67"/>
    </row>
    <row r="225" spans="1:12" ht="15" x14ac:dyDescent="0.2">
      <c r="A225" s="28"/>
      <c r="B225" s="21"/>
      <c r="C225" s="15"/>
      <c r="D225" s="44" t="s">
        <v>22</v>
      </c>
      <c r="E225" s="79" t="s">
        <v>40</v>
      </c>
      <c r="F225" s="34">
        <v>215</v>
      </c>
      <c r="G225" s="34">
        <v>0</v>
      </c>
      <c r="H225" s="34">
        <v>0</v>
      </c>
      <c r="I225" s="34">
        <v>3</v>
      </c>
      <c r="J225" s="34">
        <v>14</v>
      </c>
      <c r="K225" s="56">
        <v>458</v>
      </c>
      <c r="L225" s="34"/>
    </row>
    <row r="226" spans="1:12" ht="15" x14ac:dyDescent="0.2">
      <c r="A226" s="28"/>
      <c r="B226" s="21"/>
      <c r="C226" s="15"/>
      <c r="D226" s="44" t="s">
        <v>32</v>
      </c>
      <c r="E226" s="43" t="s">
        <v>149</v>
      </c>
      <c r="F226" s="34">
        <v>20</v>
      </c>
      <c r="G226" s="34">
        <v>1</v>
      </c>
      <c r="H226" s="34">
        <v>0</v>
      </c>
      <c r="I226" s="34">
        <v>8</v>
      </c>
      <c r="J226" s="34">
        <v>39</v>
      </c>
      <c r="K226" s="56">
        <v>61321</v>
      </c>
      <c r="L226" s="34"/>
    </row>
    <row r="227" spans="1:12" ht="15" x14ac:dyDescent="0.2">
      <c r="A227" s="28"/>
      <c r="B227" s="21"/>
      <c r="C227" s="15"/>
      <c r="D227" s="44" t="s">
        <v>24</v>
      </c>
      <c r="E227" s="43"/>
      <c r="F227" s="34"/>
      <c r="G227" s="34"/>
      <c r="H227" s="34"/>
      <c r="I227" s="34"/>
      <c r="J227" s="34"/>
      <c r="K227" s="56"/>
      <c r="L227" s="34"/>
    </row>
    <row r="228" spans="1:12" ht="25.5" x14ac:dyDescent="0.2">
      <c r="A228" s="28"/>
      <c r="B228" s="21"/>
      <c r="C228" s="15"/>
      <c r="D228" s="42" t="s">
        <v>26</v>
      </c>
      <c r="E228" s="43" t="s">
        <v>153</v>
      </c>
      <c r="F228" s="83">
        <v>100</v>
      </c>
      <c r="G228" s="34">
        <v>1</v>
      </c>
      <c r="H228" s="34">
        <v>9</v>
      </c>
      <c r="I228" s="34">
        <v>2</v>
      </c>
      <c r="J228" s="34">
        <v>92</v>
      </c>
      <c r="K228" s="56">
        <v>20</v>
      </c>
      <c r="L228" s="34"/>
    </row>
    <row r="229" spans="1:12" ht="15" x14ac:dyDescent="0.2">
      <c r="A229" s="28"/>
      <c r="B229" s="21"/>
      <c r="C229" s="15"/>
      <c r="D229" s="42"/>
      <c r="E229" s="43"/>
      <c r="F229" s="34"/>
      <c r="G229" s="34"/>
      <c r="H229" s="34"/>
      <c r="I229" s="34"/>
      <c r="J229" s="34"/>
      <c r="K229" s="56"/>
      <c r="L229" s="34"/>
    </row>
    <row r="230" spans="1:12" ht="15" x14ac:dyDescent="0.2">
      <c r="A230" s="29"/>
      <c r="B230" s="23"/>
      <c r="C230" s="16"/>
      <c r="D230" s="45" t="s">
        <v>33</v>
      </c>
      <c r="E230" s="46"/>
      <c r="F230" s="35">
        <f>SUM(F222:F229)</f>
        <v>615</v>
      </c>
      <c r="G230" s="35">
        <f>SUM(G222:G229)</f>
        <v>26</v>
      </c>
      <c r="H230" s="35">
        <f>SUM(H222:H229)</f>
        <v>40</v>
      </c>
      <c r="I230" s="35">
        <f>SUM(I222:I229)</f>
        <v>37</v>
      </c>
      <c r="J230" s="35">
        <f>SUM(J222:J229)</f>
        <v>619</v>
      </c>
      <c r="K230" s="57"/>
      <c r="L230" s="35">
        <v>86.83</v>
      </c>
    </row>
    <row r="231" spans="1:12" ht="15" x14ac:dyDescent="0.2">
      <c r="A231" s="25">
        <f>A222</f>
        <v>3</v>
      </c>
      <c r="B231" s="25">
        <f>B222</f>
        <v>2</v>
      </c>
      <c r="C231" s="17" t="s">
        <v>25</v>
      </c>
      <c r="D231" s="44" t="s">
        <v>26</v>
      </c>
      <c r="E231" s="43"/>
      <c r="F231" s="34"/>
      <c r="G231" s="34"/>
      <c r="H231" s="34"/>
      <c r="I231" s="34"/>
      <c r="J231" s="34"/>
      <c r="K231" s="56"/>
      <c r="L231" s="34"/>
    </row>
    <row r="232" spans="1:12" ht="15" x14ac:dyDescent="0.2">
      <c r="A232" s="28"/>
      <c r="B232" s="21"/>
      <c r="C232" s="15"/>
      <c r="D232" s="44" t="s">
        <v>27</v>
      </c>
      <c r="E232" s="43" t="s">
        <v>69</v>
      </c>
      <c r="F232" s="34">
        <v>200</v>
      </c>
      <c r="G232" s="34">
        <v>2.9</v>
      </c>
      <c r="H232" s="34">
        <v>8.4</v>
      </c>
      <c r="I232" s="34">
        <v>20.6</v>
      </c>
      <c r="J232" s="34">
        <v>169.4</v>
      </c>
      <c r="K232" s="56">
        <v>95</v>
      </c>
      <c r="L232" s="34"/>
    </row>
    <row r="233" spans="1:12" ht="25.5" x14ac:dyDescent="0.2">
      <c r="A233" s="28"/>
      <c r="B233" s="21"/>
      <c r="C233" s="15"/>
      <c r="D233" s="44" t="s">
        <v>28</v>
      </c>
      <c r="E233" s="43" t="s">
        <v>159</v>
      </c>
      <c r="F233" s="34">
        <v>110</v>
      </c>
      <c r="G233" s="34">
        <v>17</v>
      </c>
      <c r="H233" s="34">
        <v>14</v>
      </c>
      <c r="I233" s="34">
        <v>15</v>
      </c>
      <c r="J233" s="34">
        <v>258</v>
      </c>
      <c r="K233" s="56" t="s">
        <v>70</v>
      </c>
      <c r="L233" s="34"/>
    </row>
    <row r="234" spans="1:12" ht="15" x14ac:dyDescent="0.2">
      <c r="A234" s="28"/>
      <c r="B234" s="21"/>
      <c r="C234" s="15"/>
      <c r="D234" s="44" t="s">
        <v>29</v>
      </c>
      <c r="E234" s="43" t="s">
        <v>71</v>
      </c>
      <c r="F234" s="34">
        <v>160</v>
      </c>
      <c r="G234" s="34">
        <v>5</v>
      </c>
      <c r="H234" s="34">
        <v>6</v>
      </c>
      <c r="I234" s="34">
        <v>31</v>
      </c>
      <c r="J234" s="34">
        <v>196</v>
      </c>
      <c r="K234" s="56">
        <v>209</v>
      </c>
      <c r="L234" s="34"/>
    </row>
    <row r="235" spans="1:12" ht="15" x14ac:dyDescent="0.2">
      <c r="A235" s="28"/>
      <c r="B235" s="21"/>
      <c r="C235" s="15"/>
      <c r="D235" s="44" t="s">
        <v>30</v>
      </c>
      <c r="E235" s="79" t="s">
        <v>51</v>
      </c>
      <c r="F235" s="34">
        <v>215</v>
      </c>
      <c r="G235" s="61">
        <v>0</v>
      </c>
      <c r="H235" s="61">
        <v>0</v>
      </c>
      <c r="I235" s="61">
        <v>7.49</v>
      </c>
      <c r="J235" s="61">
        <v>31.6</v>
      </c>
      <c r="K235" s="56">
        <v>458</v>
      </c>
      <c r="L235" s="34"/>
    </row>
    <row r="236" spans="1:12" ht="15" x14ac:dyDescent="0.2">
      <c r="A236" s="28"/>
      <c r="B236" s="21"/>
      <c r="C236" s="15"/>
      <c r="D236" s="44" t="s">
        <v>31</v>
      </c>
      <c r="E236" s="43" t="s">
        <v>114</v>
      </c>
      <c r="F236" s="50">
        <v>20</v>
      </c>
      <c r="G236" s="50">
        <v>2</v>
      </c>
      <c r="H236" s="50">
        <v>0</v>
      </c>
      <c r="I236" s="50">
        <v>12</v>
      </c>
      <c r="J236" s="50">
        <v>59</v>
      </c>
      <c r="K236" s="56">
        <v>61321</v>
      </c>
      <c r="L236" s="34"/>
    </row>
    <row r="237" spans="1:12" ht="15" x14ac:dyDescent="0.2">
      <c r="A237" s="28"/>
      <c r="B237" s="21"/>
      <c r="C237" s="15"/>
      <c r="D237" s="44" t="s">
        <v>32</v>
      </c>
      <c r="E237" s="43" t="s">
        <v>149</v>
      </c>
      <c r="F237" s="50">
        <v>20</v>
      </c>
      <c r="G237" s="50">
        <v>1</v>
      </c>
      <c r="H237" s="50">
        <v>0</v>
      </c>
      <c r="I237" s="50">
        <v>8</v>
      </c>
      <c r="J237" s="50">
        <v>39</v>
      </c>
      <c r="K237" s="56">
        <v>6223</v>
      </c>
      <c r="L237" s="34"/>
    </row>
    <row r="238" spans="1:12" ht="15" x14ac:dyDescent="0.2">
      <c r="A238" s="28"/>
      <c r="B238" s="21"/>
      <c r="C238" s="15"/>
      <c r="D238" s="42"/>
      <c r="E238" s="43"/>
      <c r="F238" s="34"/>
      <c r="G238" s="34"/>
      <c r="H238" s="34"/>
      <c r="I238" s="34"/>
      <c r="J238" s="34"/>
      <c r="K238" s="56"/>
      <c r="L238" s="34"/>
    </row>
    <row r="239" spans="1:12" ht="15" x14ac:dyDescent="0.2">
      <c r="A239" s="28"/>
      <c r="B239" s="21"/>
      <c r="C239" s="15"/>
      <c r="D239" s="42"/>
      <c r="E239" s="43"/>
      <c r="F239" s="34"/>
      <c r="G239" s="34"/>
      <c r="H239" s="34"/>
      <c r="I239" s="34"/>
      <c r="J239" s="34"/>
      <c r="K239" s="56"/>
      <c r="L239" s="34"/>
    </row>
    <row r="240" spans="1:12" ht="15" x14ac:dyDescent="0.2">
      <c r="A240" s="29"/>
      <c r="B240" s="23"/>
      <c r="C240" s="16"/>
      <c r="D240" s="45" t="s">
        <v>33</v>
      </c>
      <c r="E240" s="46"/>
      <c r="F240" s="35">
        <f>SUM(F231:F239)</f>
        <v>725</v>
      </c>
      <c r="G240" s="35">
        <f t="shared" ref="G240:J240" si="72">SUM(G231:G239)</f>
        <v>27.9</v>
      </c>
      <c r="H240" s="35">
        <f t="shared" si="72"/>
        <v>28.4</v>
      </c>
      <c r="I240" s="35">
        <f t="shared" si="72"/>
        <v>94.089999999999989</v>
      </c>
      <c r="J240" s="35">
        <f t="shared" si="72"/>
        <v>753</v>
      </c>
      <c r="K240" s="57"/>
      <c r="L240" s="35">
        <v>86.83</v>
      </c>
    </row>
    <row r="241" spans="1:12" ht="15.75" thickBot="1" x14ac:dyDescent="0.25">
      <c r="A241" s="30">
        <f>A222</f>
        <v>3</v>
      </c>
      <c r="B241" s="30">
        <f>B222</f>
        <v>2</v>
      </c>
      <c r="C241" s="86" t="s">
        <v>4</v>
      </c>
      <c r="D241" s="87"/>
      <c r="E241" s="47"/>
      <c r="F241" s="36">
        <f>F230+F240</f>
        <v>1340</v>
      </c>
      <c r="G241" s="36">
        <f t="shared" ref="G241" si="73">G230+G240</f>
        <v>53.9</v>
      </c>
      <c r="H241" s="36">
        <f t="shared" ref="H241" si="74">H230+H240</f>
        <v>68.400000000000006</v>
      </c>
      <c r="I241" s="36">
        <f t="shared" ref="I241" si="75">I230+I240</f>
        <v>131.08999999999997</v>
      </c>
      <c r="J241" s="36">
        <f t="shared" ref="J241:L241" si="76">J230+J240</f>
        <v>1372</v>
      </c>
      <c r="K241" s="36"/>
      <c r="L241" s="36">
        <f t="shared" si="76"/>
        <v>173.66</v>
      </c>
    </row>
    <row r="242" spans="1:12" ht="15.75" thickBot="1" x14ac:dyDescent="0.25">
      <c r="A242" s="18">
        <v>3</v>
      </c>
      <c r="B242" s="19">
        <v>3</v>
      </c>
      <c r="C242" s="14" t="s">
        <v>20</v>
      </c>
      <c r="D242" s="40" t="s">
        <v>21</v>
      </c>
      <c r="E242" s="41" t="s">
        <v>142</v>
      </c>
      <c r="F242" s="33">
        <v>170</v>
      </c>
      <c r="G242" s="33">
        <v>19</v>
      </c>
      <c r="H242" s="33">
        <v>10</v>
      </c>
      <c r="I242" s="33">
        <v>23</v>
      </c>
      <c r="J242" s="33">
        <v>255</v>
      </c>
      <c r="K242" s="55">
        <v>285</v>
      </c>
      <c r="L242" s="33"/>
    </row>
    <row r="243" spans="1:12" ht="15" x14ac:dyDescent="0.2">
      <c r="A243" s="20"/>
      <c r="B243" s="21"/>
      <c r="C243" s="15"/>
      <c r="D243" s="40" t="s">
        <v>21</v>
      </c>
      <c r="E243" s="43" t="s">
        <v>128</v>
      </c>
      <c r="F243" s="34">
        <v>50</v>
      </c>
      <c r="G243" s="34">
        <v>1</v>
      </c>
      <c r="H243" s="34">
        <v>4</v>
      </c>
      <c r="I243" s="34">
        <v>2</v>
      </c>
      <c r="J243" s="34">
        <v>49</v>
      </c>
      <c r="K243" s="56" t="s">
        <v>133</v>
      </c>
      <c r="L243" s="34"/>
    </row>
    <row r="244" spans="1:12" ht="15" x14ac:dyDescent="0.2">
      <c r="A244" s="20"/>
      <c r="B244" s="21"/>
      <c r="C244" s="15"/>
      <c r="D244" s="44" t="s">
        <v>22</v>
      </c>
      <c r="E244" s="43" t="s">
        <v>47</v>
      </c>
      <c r="F244" s="34">
        <v>200</v>
      </c>
      <c r="G244" s="34">
        <v>7</v>
      </c>
      <c r="H244" s="34">
        <v>5</v>
      </c>
      <c r="I244" s="34">
        <v>8</v>
      </c>
      <c r="J244" s="34">
        <v>108</v>
      </c>
      <c r="K244" s="56">
        <v>461</v>
      </c>
      <c r="L244" s="34"/>
    </row>
    <row r="245" spans="1:12" ht="15.75" customHeight="1" x14ac:dyDescent="0.2">
      <c r="A245" s="20"/>
      <c r="B245" s="21"/>
      <c r="C245" s="15"/>
      <c r="D245" s="44" t="s">
        <v>171</v>
      </c>
      <c r="E245" s="79" t="s">
        <v>172</v>
      </c>
      <c r="F245" s="83">
        <v>50</v>
      </c>
      <c r="G245" s="50">
        <v>2</v>
      </c>
      <c r="H245" s="50">
        <v>1</v>
      </c>
      <c r="I245" s="50">
        <v>15</v>
      </c>
      <c r="J245" s="50">
        <v>79</v>
      </c>
      <c r="K245" s="56">
        <v>61354</v>
      </c>
      <c r="L245" s="34"/>
    </row>
    <row r="246" spans="1:12" ht="15" x14ac:dyDescent="0.2">
      <c r="A246" s="20"/>
      <c r="B246" s="21"/>
      <c r="C246" s="15"/>
      <c r="D246" s="44" t="s">
        <v>24</v>
      </c>
      <c r="E246" s="79"/>
      <c r="F246" s="83"/>
      <c r="G246" s="34"/>
      <c r="H246" s="34"/>
      <c r="I246" s="34"/>
      <c r="J246" s="34"/>
      <c r="K246" s="56"/>
      <c r="L246" s="34"/>
    </row>
    <row r="247" spans="1:12" ht="15" x14ac:dyDescent="0.2">
      <c r="A247" s="20"/>
      <c r="B247" s="21"/>
      <c r="C247" s="15"/>
      <c r="D247" s="42" t="s">
        <v>171</v>
      </c>
      <c r="E247" s="79" t="s">
        <v>147</v>
      </c>
      <c r="F247" s="83">
        <v>30</v>
      </c>
      <c r="G247" s="77">
        <v>2</v>
      </c>
      <c r="H247" s="77">
        <v>8</v>
      </c>
      <c r="I247" s="77">
        <v>11</v>
      </c>
      <c r="J247" s="77">
        <v>120</v>
      </c>
      <c r="K247" s="56">
        <v>68</v>
      </c>
      <c r="L247" s="34"/>
    </row>
    <row r="248" spans="1:12" ht="15" x14ac:dyDescent="0.2">
      <c r="A248" s="20"/>
      <c r="B248" s="21"/>
      <c r="C248" s="15"/>
      <c r="D248" s="42"/>
      <c r="E248" s="43"/>
      <c r="F248" s="34"/>
      <c r="G248" s="34"/>
      <c r="H248" s="34"/>
      <c r="I248" s="34"/>
      <c r="J248" s="34"/>
      <c r="K248" s="56"/>
      <c r="L248" s="34"/>
    </row>
    <row r="249" spans="1:12" ht="15" x14ac:dyDescent="0.2">
      <c r="A249" s="22"/>
      <c r="B249" s="23"/>
      <c r="C249" s="16"/>
      <c r="D249" s="45" t="s">
        <v>33</v>
      </c>
      <c r="E249" s="46"/>
      <c r="F249" s="35">
        <f>SUM(F242:F248)</f>
        <v>500</v>
      </c>
      <c r="G249" s="35">
        <f t="shared" ref="G249:J249" si="77">SUM(G242:G248)</f>
        <v>31</v>
      </c>
      <c r="H249" s="35">
        <f t="shared" si="77"/>
        <v>28</v>
      </c>
      <c r="I249" s="35">
        <f t="shared" si="77"/>
        <v>59</v>
      </c>
      <c r="J249" s="35">
        <f t="shared" si="77"/>
        <v>611</v>
      </c>
      <c r="K249" s="57"/>
      <c r="L249" s="35">
        <v>86.83</v>
      </c>
    </row>
    <row r="250" spans="1:12" ht="15" x14ac:dyDescent="0.2">
      <c r="A250" s="24">
        <f>A242</f>
        <v>3</v>
      </c>
      <c r="B250" s="25">
        <f>B242</f>
        <v>3</v>
      </c>
      <c r="C250" s="17" t="s">
        <v>25</v>
      </c>
      <c r="D250" s="44" t="s">
        <v>26</v>
      </c>
      <c r="E250" s="43"/>
      <c r="F250" s="34"/>
      <c r="G250" s="34"/>
      <c r="H250" s="34"/>
      <c r="I250" s="34"/>
      <c r="J250" s="34"/>
      <c r="K250" s="56"/>
      <c r="L250" s="34"/>
    </row>
    <row r="251" spans="1:12" ht="25.5" x14ac:dyDescent="0.2">
      <c r="A251" s="20"/>
      <c r="B251" s="21"/>
      <c r="C251" s="15"/>
      <c r="D251" s="44" t="s">
        <v>27</v>
      </c>
      <c r="E251" s="79" t="s">
        <v>173</v>
      </c>
      <c r="F251" s="34">
        <v>200</v>
      </c>
      <c r="G251" s="34">
        <v>2</v>
      </c>
      <c r="H251" s="34">
        <v>10</v>
      </c>
      <c r="I251" s="34">
        <v>9</v>
      </c>
      <c r="J251" s="34">
        <v>131</v>
      </c>
      <c r="K251" s="56">
        <v>103</v>
      </c>
      <c r="L251" s="34"/>
    </row>
    <row r="252" spans="1:12" ht="15" x14ac:dyDescent="0.2">
      <c r="A252" s="20"/>
      <c r="B252" s="21"/>
      <c r="C252" s="15"/>
      <c r="D252" s="44" t="s">
        <v>28</v>
      </c>
      <c r="E252" s="79" t="s">
        <v>174</v>
      </c>
      <c r="F252" s="34">
        <v>90</v>
      </c>
      <c r="G252" s="34">
        <v>15</v>
      </c>
      <c r="H252" s="34">
        <v>14</v>
      </c>
      <c r="I252" s="34">
        <v>6</v>
      </c>
      <c r="J252" s="34">
        <v>213</v>
      </c>
      <c r="K252" s="56" t="s">
        <v>175</v>
      </c>
      <c r="L252" s="34"/>
    </row>
    <row r="253" spans="1:12" ht="15" x14ac:dyDescent="0.2">
      <c r="A253" s="20"/>
      <c r="B253" s="21"/>
      <c r="C253" s="15"/>
      <c r="D253" s="44" t="s">
        <v>29</v>
      </c>
      <c r="E253" s="79" t="s">
        <v>55</v>
      </c>
      <c r="F253" s="34">
        <v>180</v>
      </c>
      <c r="G253" s="34">
        <v>4</v>
      </c>
      <c r="H253" s="34">
        <v>10</v>
      </c>
      <c r="I253" s="34">
        <v>31</v>
      </c>
      <c r="J253" s="34">
        <v>234</v>
      </c>
      <c r="K253" s="56">
        <v>374</v>
      </c>
      <c r="L253" s="34"/>
    </row>
    <row r="254" spans="1:12" ht="15" x14ac:dyDescent="0.2">
      <c r="A254" s="20"/>
      <c r="B254" s="21"/>
      <c r="C254" s="15"/>
      <c r="D254" s="44" t="s">
        <v>30</v>
      </c>
      <c r="E254" s="79" t="s">
        <v>176</v>
      </c>
      <c r="F254" s="34">
        <v>200</v>
      </c>
      <c r="G254" s="34">
        <v>1</v>
      </c>
      <c r="H254" s="34">
        <v>0</v>
      </c>
      <c r="I254" s="34">
        <v>15</v>
      </c>
      <c r="J254" s="34">
        <v>65</v>
      </c>
      <c r="K254" s="56">
        <v>458</v>
      </c>
      <c r="L254" s="34"/>
    </row>
    <row r="255" spans="1:12" ht="15" x14ac:dyDescent="0.2">
      <c r="A255" s="20"/>
      <c r="B255" s="21"/>
      <c r="C255" s="15"/>
      <c r="D255" s="44" t="s">
        <v>31</v>
      </c>
      <c r="E255" s="79" t="s">
        <v>114</v>
      </c>
      <c r="F255" s="69">
        <v>20</v>
      </c>
      <c r="G255" s="69">
        <v>2</v>
      </c>
      <c r="H255" s="69">
        <v>0</v>
      </c>
      <c r="I255" s="69">
        <v>12</v>
      </c>
      <c r="J255" s="69">
        <v>59</v>
      </c>
      <c r="K255" s="56">
        <v>61321</v>
      </c>
      <c r="L255" s="34"/>
    </row>
    <row r="256" spans="1:12" ht="15" x14ac:dyDescent="0.2">
      <c r="A256" s="20"/>
      <c r="B256" s="21"/>
      <c r="C256" s="15"/>
      <c r="D256" s="44" t="s">
        <v>32</v>
      </c>
      <c r="E256" s="79" t="s">
        <v>149</v>
      </c>
      <c r="F256" s="50">
        <v>20</v>
      </c>
      <c r="G256" s="50">
        <v>1</v>
      </c>
      <c r="H256" s="50">
        <v>0</v>
      </c>
      <c r="I256" s="50">
        <v>8</v>
      </c>
      <c r="J256" s="50">
        <v>39</v>
      </c>
      <c r="K256" s="56">
        <v>6223</v>
      </c>
      <c r="L256" s="34"/>
    </row>
    <row r="257" spans="1:12" ht="15" x14ac:dyDescent="0.2">
      <c r="A257" s="20"/>
      <c r="B257" s="21"/>
      <c r="C257" s="15"/>
      <c r="D257" s="42"/>
      <c r="E257" s="43"/>
      <c r="F257" s="34"/>
      <c r="G257" s="34"/>
      <c r="H257" s="34"/>
      <c r="I257" s="34"/>
      <c r="J257" s="34"/>
      <c r="K257" s="56"/>
      <c r="L257" s="34"/>
    </row>
    <row r="258" spans="1:12" ht="15" x14ac:dyDescent="0.2">
      <c r="A258" s="20"/>
      <c r="B258" s="21"/>
      <c r="C258" s="15"/>
      <c r="D258" s="42"/>
      <c r="E258" s="43"/>
      <c r="F258" s="34"/>
      <c r="G258" s="34"/>
      <c r="H258" s="34"/>
      <c r="I258" s="34"/>
      <c r="J258" s="34"/>
      <c r="K258" s="56"/>
      <c r="L258" s="34"/>
    </row>
    <row r="259" spans="1:12" ht="15" x14ac:dyDescent="0.2">
      <c r="A259" s="22"/>
      <c r="B259" s="23"/>
      <c r="C259" s="16"/>
      <c r="D259" s="45" t="s">
        <v>33</v>
      </c>
      <c r="E259" s="46"/>
      <c r="F259" s="35">
        <f>SUM(F250:F258)</f>
        <v>710</v>
      </c>
      <c r="G259" s="35">
        <f t="shared" ref="G259:J259" si="78">SUM(G250:G258)</f>
        <v>25</v>
      </c>
      <c r="H259" s="35">
        <f t="shared" si="78"/>
        <v>34</v>
      </c>
      <c r="I259" s="35">
        <f t="shared" si="78"/>
        <v>81</v>
      </c>
      <c r="J259" s="35">
        <f t="shared" si="78"/>
        <v>741</v>
      </c>
      <c r="K259" s="57"/>
      <c r="L259" s="35">
        <v>86.83</v>
      </c>
    </row>
    <row r="260" spans="1:12" ht="15.75" thickBot="1" x14ac:dyDescent="0.25">
      <c r="A260" s="26">
        <f>A242</f>
        <v>3</v>
      </c>
      <c r="B260" s="27">
        <f>B242</f>
        <v>3</v>
      </c>
      <c r="C260" s="86" t="s">
        <v>4</v>
      </c>
      <c r="D260" s="87"/>
      <c r="E260" s="47"/>
      <c r="F260" s="36">
        <f>F249+F259</f>
        <v>1210</v>
      </c>
      <c r="G260" s="36">
        <f t="shared" ref="G260" si="79">G249+G259</f>
        <v>56</v>
      </c>
      <c r="H260" s="36">
        <f t="shared" ref="H260" si="80">H249+H259</f>
        <v>62</v>
      </c>
      <c r="I260" s="36">
        <f t="shared" ref="I260" si="81">I249+I259</f>
        <v>140</v>
      </c>
      <c r="J260" s="36">
        <f t="shared" ref="J260:L260" si="82">J249+J259</f>
        <v>1352</v>
      </c>
      <c r="K260" s="36"/>
      <c r="L260" s="36">
        <f t="shared" si="82"/>
        <v>173.66</v>
      </c>
    </row>
    <row r="261" spans="1:12" ht="15.75" thickBot="1" x14ac:dyDescent="0.25">
      <c r="A261" s="18">
        <v>3</v>
      </c>
      <c r="B261" s="19">
        <v>4</v>
      </c>
      <c r="C261" s="14" t="s">
        <v>20</v>
      </c>
      <c r="D261" s="40" t="s">
        <v>21</v>
      </c>
      <c r="E261" s="80" t="s">
        <v>178</v>
      </c>
      <c r="F261" s="33">
        <v>90</v>
      </c>
      <c r="G261" s="33">
        <v>14</v>
      </c>
      <c r="H261" s="33">
        <v>17</v>
      </c>
      <c r="I261" s="33">
        <v>4</v>
      </c>
      <c r="J261" s="33">
        <v>223</v>
      </c>
      <c r="K261" s="55">
        <v>348</v>
      </c>
      <c r="L261" s="33"/>
    </row>
    <row r="262" spans="1:12" ht="15.75" thickBot="1" x14ac:dyDescent="0.25">
      <c r="A262" s="20"/>
      <c r="B262" s="21"/>
      <c r="C262" s="15"/>
      <c r="D262" s="40" t="s">
        <v>21</v>
      </c>
      <c r="E262" s="79" t="s">
        <v>68</v>
      </c>
      <c r="F262" s="67">
        <v>160</v>
      </c>
      <c r="G262" s="67">
        <v>6</v>
      </c>
      <c r="H262" s="67">
        <v>9</v>
      </c>
      <c r="I262" s="67">
        <v>36</v>
      </c>
      <c r="J262" s="67">
        <v>251</v>
      </c>
      <c r="K262" s="68">
        <v>255</v>
      </c>
      <c r="L262" s="67"/>
    </row>
    <row r="263" spans="1:12" ht="15" x14ac:dyDescent="0.2">
      <c r="A263" s="20"/>
      <c r="B263" s="21"/>
      <c r="C263" s="15"/>
      <c r="D263" s="40" t="s">
        <v>21</v>
      </c>
      <c r="E263" s="79"/>
      <c r="F263" s="34"/>
      <c r="G263" s="34"/>
      <c r="H263" s="34"/>
      <c r="I263" s="34"/>
      <c r="J263" s="34"/>
      <c r="K263" s="56"/>
      <c r="L263" s="34"/>
    </row>
    <row r="264" spans="1:12" ht="15" x14ac:dyDescent="0.2">
      <c r="A264" s="20"/>
      <c r="B264" s="21"/>
      <c r="C264" s="15"/>
      <c r="D264" s="44" t="s">
        <v>22</v>
      </c>
      <c r="E264" s="79" t="s">
        <v>44</v>
      </c>
      <c r="F264" s="34">
        <v>200</v>
      </c>
      <c r="G264" s="34">
        <v>0</v>
      </c>
      <c r="H264" s="34">
        <v>0</v>
      </c>
      <c r="I264" s="34">
        <v>3</v>
      </c>
      <c r="J264" s="34">
        <v>14</v>
      </c>
      <c r="K264" s="56">
        <v>458</v>
      </c>
      <c r="L264" s="34"/>
    </row>
    <row r="265" spans="1:12" ht="15" x14ac:dyDescent="0.2">
      <c r="A265" s="20"/>
      <c r="B265" s="21"/>
      <c r="C265" s="15"/>
      <c r="D265" s="44" t="s">
        <v>23</v>
      </c>
      <c r="E265" s="79" t="s">
        <v>149</v>
      </c>
      <c r="F265" s="76">
        <v>30</v>
      </c>
      <c r="G265" s="76">
        <v>1</v>
      </c>
      <c r="H265" s="76">
        <v>0</v>
      </c>
      <c r="I265" s="76">
        <v>8</v>
      </c>
      <c r="J265" s="76">
        <v>39</v>
      </c>
      <c r="K265" s="56">
        <v>6223</v>
      </c>
      <c r="L265" s="34"/>
    </row>
    <row r="266" spans="1:12" ht="15" x14ac:dyDescent="0.2">
      <c r="A266" s="20"/>
      <c r="B266" s="21"/>
      <c r="C266" s="15"/>
      <c r="D266" s="44" t="s">
        <v>23</v>
      </c>
      <c r="E266" s="79" t="s">
        <v>161</v>
      </c>
      <c r="F266" s="34">
        <v>30</v>
      </c>
      <c r="G266" s="34">
        <v>0</v>
      </c>
      <c r="H266" s="34">
        <v>0</v>
      </c>
      <c r="I266" s="34">
        <v>11</v>
      </c>
      <c r="J266" s="34">
        <v>52</v>
      </c>
      <c r="K266" s="56">
        <v>9126</v>
      </c>
      <c r="L266" s="34"/>
    </row>
    <row r="267" spans="1:12" ht="15" x14ac:dyDescent="0.2">
      <c r="A267" s="20"/>
      <c r="B267" s="21"/>
      <c r="C267" s="15"/>
      <c r="D267" s="42" t="s">
        <v>24</v>
      </c>
      <c r="E267" s="79" t="s">
        <v>177</v>
      </c>
      <c r="F267" s="34">
        <v>150</v>
      </c>
      <c r="G267" s="34">
        <v>2</v>
      </c>
      <c r="H267" s="34">
        <v>0</v>
      </c>
      <c r="I267" s="34">
        <v>18</v>
      </c>
      <c r="J267" s="34">
        <v>85</v>
      </c>
      <c r="K267" s="56">
        <v>9141</v>
      </c>
      <c r="L267" s="34"/>
    </row>
    <row r="268" spans="1:12" ht="15" x14ac:dyDescent="0.2">
      <c r="A268" s="20"/>
      <c r="B268" s="21"/>
      <c r="C268" s="15"/>
      <c r="D268" s="42"/>
      <c r="E268" s="79"/>
      <c r="F268" s="34"/>
      <c r="G268" s="34"/>
      <c r="H268" s="34"/>
      <c r="I268" s="34"/>
      <c r="J268" s="34"/>
      <c r="K268" s="56"/>
      <c r="L268" s="34"/>
    </row>
    <row r="269" spans="1:12" ht="15" x14ac:dyDescent="0.2">
      <c r="A269" s="22"/>
      <c r="B269" s="23"/>
      <c r="C269" s="16"/>
      <c r="D269" s="45" t="s">
        <v>33</v>
      </c>
      <c r="E269" s="78"/>
      <c r="F269" s="35">
        <f>SUM(F261:F268)</f>
        <v>660</v>
      </c>
      <c r="G269" s="35">
        <f t="shared" ref="G269:J269" si="83">SUM(G261:G268)</f>
        <v>23</v>
      </c>
      <c r="H269" s="35">
        <f t="shared" si="83"/>
        <v>26</v>
      </c>
      <c r="I269" s="35">
        <f t="shared" si="83"/>
        <v>80</v>
      </c>
      <c r="J269" s="35">
        <f t="shared" si="83"/>
        <v>664</v>
      </c>
      <c r="K269" s="57"/>
      <c r="L269" s="35">
        <v>86.83</v>
      </c>
    </row>
    <row r="270" spans="1:12" ht="15" x14ac:dyDescent="0.2">
      <c r="A270" s="24">
        <f>A261</f>
        <v>3</v>
      </c>
      <c r="B270" s="25">
        <f>B261</f>
        <v>4</v>
      </c>
      <c r="C270" s="17" t="s">
        <v>25</v>
      </c>
      <c r="D270" s="44" t="s">
        <v>26</v>
      </c>
      <c r="E270" s="79"/>
      <c r="F270" s="34"/>
      <c r="G270" s="34"/>
      <c r="H270" s="34"/>
      <c r="I270" s="34"/>
      <c r="J270" s="34"/>
      <c r="K270" s="56"/>
      <c r="L270" s="34"/>
    </row>
    <row r="271" spans="1:12" ht="15.75" thickBot="1" x14ac:dyDescent="0.25">
      <c r="A271" s="20"/>
      <c r="B271" s="21"/>
      <c r="C271" s="15"/>
      <c r="D271" s="44"/>
      <c r="E271" s="79"/>
      <c r="F271" s="34"/>
      <c r="G271" s="34"/>
      <c r="H271" s="34"/>
      <c r="I271" s="34"/>
      <c r="J271" s="34"/>
      <c r="K271" s="56"/>
      <c r="L271" s="34"/>
    </row>
    <row r="272" spans="1:12" ht="15" x14ac:dyDescent="0.2">
      <c r="A272" s="20"/>
      <c r="B272" s="21"/>
      <c r="C272" s="15"/>
      <c r="D272" s="44" t="s">
        <v>28</v>
      </c>
      <c r="E272" s="79" t="s">
        <v>178</v>
      </c>
      <c r="F272" s="34">
        <v>90</v>
      </c>
      <c r="G272" s="33">
        <v>15</v>
      </c>
      <c r="H272" s="33">
        <v>19</v>
      </c>
      <c r="I272" s="33">
        <v>4</v>
      </c>
      <c r="J272" s="33">
        <v>248</v>
      </c>
      <c r="K272" s="55">
        <v>348</v>
      </c>
      <c r="L272" s="34"/>
    </row>
    <row r="273" spans="1:12" ht="15" x14ac:dyDescent="0.2">
      <c r="A273" s="20"/>
      <c r="B273" s="21"/>
      <c r="C273" s="15"/>
      <c r="D273" s="44" t="s">
        <v>29</v>
      </c>
      <c r="E273" s="79" t="s">
        <v>160</v>
      </c>
      <c r="F273" s="34">
        <v>180</v>
      </c>
      <c r="G273" s="34">
        <v>7</v>
      </c>
      <c r="H273" s="34">
        <v>10</v>
      </c>
      <c r="I273" s="34">
        <v>41</v>
      </c>
      <c r="J273" s="34">
        <v>283</v>
      </c>
      <c r="K273" s="56">
        <v>255</v>
      </c>
      <c r="L273" s="34"/>
    </row>
    <row r="274" spans="1:12" ht="15" x14ac:dyDescent="0.2">
      <c r="A274" s="20"/>
      <c r="B274" s="21"/>
      <c r="C274" s="15"/>
      <c r="D274" s="44" t="s">
        <v>30</v>
      </c>
      <c r="E274" s="79" t="s">
        <v>162</v>
      </c>
      <c r="F274" s="34">
        <v>200</v>
      </c>
      <c r="G274" s="34">
        <v>0</v>
      </c>
      <c r="H274" s="34">
        <v>0</v>
      </c>
      <c r="I274" s="34">
        <v>3</v>
      </c>
      <c r="J274" s="34">
        <v>14</v>
      </c>
      <c r="K274" s="56">
        <v>458</v>
      </c>
      <c r="L274" s="34"/>
    </row>
    <row r="275" spans="1:12" ht="15" x14ac:dyDescent="0.2">
      <c r="A275" s="20"/>
      <c r="B275" s="21"/>
      <c r="C275" s="15"/>
      <c r="D275" s="44" t="s">
        <v>31</v>
      </c>
      <c r="E275" s="79" t="s">
        <v>114</v>
      </c>
      <c r="F275" s="50">
        <v>30</v>
      </c>
      <c r="G275" s="50">
        <v>2</v>
      </c>
      <c r="H275" s="50">
        <v>0</v>
      </c>
      <c r="I275" s="50">
        <v>15</v>
      </c>
      <c r="J275" s="50">
        <v>70</v>
      </c>
      <c r="K275" s="56">
        <v>61321</v>
      </c>
      <c r="L275" s="34"/>
    </row>
    <row r="276" spans="1:12" ht="15" x14ac:dyDescent="0.2">
      <c r="A276" s="20"/>
      <c r="B276" s="21"/>
      <c r="C276" s="15"/>
      <c r="D276" s="44" t="s">
        <v>32</v>
      </c>
      <c r="E276" s="79" t="s">
        <v>149</v>
      </c>
      <c r="F276" s="50">
        <v>30</v>
      </c>
      <c r="G276" s="50">
        <v>1</v>
      </c>
      <c r="H276" s="50">
        <v>0</v>
      </c>
      <c r="I276" s="50">
        <v>8</v>
      </c>
      <c r="J276" s="50">
        <v>39</v>
      </c>
      <c r="K276" s="56">
        <v>6223</v>
      </c>
      <c r="L276" s="34"/>
    </row>
    <row r="277" spans="1:12" ht="15" x14ac:dyDescent="0.2">
      <c r="A277" s="20"/>
      <c r="B277" s="21"/>
      <c r="C277" s="15"/>
      <c r="D277" s="42" t="s">
        <v>24</v>
      </c>
      <c r="E277" s="79" t="s">
        <v>177</v>
      </c>
      <c r="F277" s="34">
        <v>170</v>
      </c>
      <c r="G277" s="34">
        <v>2</v>
      </c>
      <c r="H277" s="34">
        <v>0</v>
      </c>
      <c r="I277" s="34">
        <v>12</v>
      </c>
      <c r="J277" s="34">
        <v>59</v>
      </c>
      <c r="K277" s="56">
        <v>9141</v>
      </c>
      <c r="L277" s="34"/>
    </row>
    <row r="278" spans="1:12" ht="15" x14ac:dyDescent="0.2">
      <c r="A278" s="20"/>
      <c r="B278" s="21"/>
      <c r="C278" s="15"/>
      <c r="D278" s="42"/>
      <c r="E278" s="43"/>
      <c r="F278" s="34"/>
      <c r="G278" s="34"/>
      <c r="H278" s="34"/>
      <c r="I278" s="34"/>
      <c r="J278" s="34"/>
      <c r="K278" s="56"/>
      <c r="L278" s="34"/>
    </row>
    <row r="279" spans="1:12" ht="15" x14ac:dyDescent="0.2">
      <c r="A279" s="22"/>
      <c r="B279" s="23"/>
      <c r="C279" s="16"/>
      <c r="D279" s="45" t="s">
        <v>33</v>
      </c>
      <c r="E279" s="46"/>
      <c r="F279" s="35">
        <f>SUM(F270:F278)</f>
        <v>700</v>
      </c>
      <c r="G279" s="35">
        <f t="shared" ref="G279:J279" si="84">SUM(G270:G278)</f>
        <v>27</v>
      </c>
      <c r="H279" s="35">
        <f t="shared" si="84"/>
        <v>29</v>
      </c>
      <c r="I279" s="35">
        <f t="shared" si="84"/>
        <v>83</v>
      </c>
      <c r="J279" s="35">
        <f t="shared" si="84"/>
        <v>713</v>
      </c>
      <c r="K279" s="57"/>
      <c r="L279" s="35">
        <v>86.83</v>
      </c>
    </row>
    <row r="280" spans="1:12" ht="15.75" thickBot="1" x14ac:dyDescent="0.25">
      <c r="A280" s="26">
        <f>A261</f>
        <v>3</v>
      </c>
      <c r="B280" s="27">
        <f>B261</f>
        <v>4</v>
      </c>
      <c r="C280" s="86"/>
      <c r="D280" s="87"/>
      <c r="E280" s="47"/>
      <c r="F280" s="36">
        <f>F269+F279</f>
        <v>1360</v>
      </c>
      <c r="G280" s="36">
        <f t="shared" ref="G280" si="85">G269+G279</f>
        <v>50</v>
      </c>
      <c r="H280" s="36">
        <f t="shared" ref="H280" si="86">H269+H279</f>
        <v>55</v>
      </c>
      <c r="I280" s="36">
        <f t="shared" ref="I280" si="87">I269+I279</f>
        <v>163</v>
      </c>
      <c r="J280" s="36">
        <f t="shared" ref="J280:L280" si="88">J269+J279</f>
        <v>1377</v>
      </c>
      <c r="K280" s="36"/>
      <c r="L280" s="36">
        <f t="shared" si="88"/>
        <v>173.66</v>
      </c>
    </row>
    <row r="281" spans="1:12" ht="15" x14ac:dyDescent="0.2">
      <c r="A281" s="18">
        <v>3</v>
      </c>
      <c r="B281" s="19">
        <v>5</v>
      </c>
      <c r="C281" s="14" t="s">
        <v>20</v>
      </c>
      <c r="D281" s="40" t="s">
        <v>21</v>
      </c>
      <c r="E281" s="41" t="s">
        <v>146</v>
      </c>
      <c r="F281" s="33">
        <v>150</v>
      </c>
      <c r="G281" s="33">
        <v>17</v>
      </c>
      <c r="H281" s="33">
        <v>27</v>
      </c>
      <c r="I281" s="33">
        <v>3</v>
      </c>
      <c r="J281" s="33">
        <v>320</v>
      </c>
      <c r="K281" s="55">
        <v>274</v>
      </c>
      <c r="L281" s="33"/>
    </row>
    <row r="282" spans="1:12" ht="15" x14ac:dyDescent="0.2">
      <c r="A282" s="20"/>
      <c r="B282" s="21"/>
      <c r="C282" s="15"/>
      <c r="D282" s="42" t="s">
        <v>23</v>
      </c>
      <c r="E282" s="43" t="s">
        <v>147</v>
      </c>
      <c r="F282" s="34">
        <v>35</v>
      </c>
      <c r="G282" s="34">
        <v>2</v>
      </c>
      <c r="H282" s="34">
        <v>9</v>
      </c>
      <c r="I282" s="34">
        <v>13</v>
      </c>
      <c r="J282" s="34">
        <v>140</v>
      </c>
      <c r="K282" s="56">
        <v>68</v>
      </c>
      <c r="L282" s="34"/>
    </row>
    <row r="283" spans="1:12" ht="15" x14ac:dyDescent="0.2">
      <c r="A283" s="20"/>
      <c r="B283" s="21"/>
      <c r="C283" s="15"/>
      <c r="D283" s="44" t="s">
        <v>22</v>
      </c>
      <c r="E283" s="43" t="s">
        <v>40</v>
      </c>
      <c r="F283" s="34">
        <v>200</v>
      </c>
      <c r="G283" s="34">
        <v>1</v>
      </c>
      <c r="H283" s="34">
        <v>0</v>
      </c>
      <c r="I283" s="34">
        <v>3</v>
      </c>
      <c r="J283" s="34">
        <v>14</v>
      </c>
      <c r="K283" s="56">
        <v>458</v>
      </c>
      <c r="L283" s="34"/>
    </row>
    <row r="284" spans="1:12" ht="15" x14ac:dyDescent="0.2">
      <c r="A284" s="20"/>
      <c r="B284" s="21"/>
      <c r="C284" s="15"/>
      <c r="D284" s="44" t="s">
        <v>23</v>
      </c>
      <c r="E284" s="43" t="s">
        <v>114</v>
      </c>
      <c r="F284" s="70">
        <v>20</v>
      </c>
      <c r="G284" s="70">
        <v>2</v>
      </c>
      <c r="H284" s="70">
        <v>0</v>
      </c>
      <c r="I284" s="70">
        <v>12</v>
      </c>
      <c r="J284" s="70">
        <v>59</v>
      </c>
      <c r="K284" s="56">
        <v>61321</v>
      </c>
      <c r="L284" s="34"/>
    </row>
    <row r="285" spans="1:12" ht="15" x14ac:dyDescent="0.2">
      <c r="A285" s="20"/>
      <c r="B285" s="21"/>
      <c r="C285" s="15"/>
      <c r="D285" s="44" t="s">
        <v>24</v>
      </c>
      <c r="E285" s="43" t="s">
        <v>129</v>
      </c>
      <c r="F285" s="34">
        <v>120</v>
      </c>
      <c r="G285" s="34">
        <v>1</v>
      </c>
      <c r="H285" s="34">
        <v>0</v>
      </c>
      <c r="I285" s="34">
        <v>7</v>
      </c>
      <c r="J285" s="34">
        <v>34</v>
      </c>
      <c r="K285" s="56">
        <v>9147</v>
      </c>
      <c r="L285" s="34"/>
    </row>
    <row r="286" spans="1:12" ht="15" x14ac:dyDescent="0.2">
      <c r="A286" s="20"/>
      <c r="B286" s="21"/>
      <c r="C286" s="15"/>
      <c r="D286" s="42"/>
      <c r="E286" s="43"/>
      <c r="F286" s="34"/>
      <c r="G286" s="34"/>
      <c r="H286" s="34"/>
      <c r="I286" s="34"/>
      <c r="J286" s="34"/>
      <c r="K286" s="56"/>
      <c r="L286" s="34"/>
    </row>
    <row r="287" spans="1:12" ht="15" x14ac:dyDescent="0.2">
      <c r="A287" s="20"/>
      <c r="B287" s="21"/>
      <c r="C287" s="15"/>
      <c r="D287" s="42"/>
      <c r="E287" s="43"/>
      <c r="F287" s="34"/>
      <c r="G287" s="34"/>
      <c r="H287" s="34"/>
      <c r="I287" s="34"/>
      <c r="J287" s="34"/>
      <c r="K287" s="56"/>
      <c r="L287" s="34"/>
    </row>
    <row r="288" spans="1:12" ht="15.75" customHeight="1" x14ac:dyDescent="0.2">
      <c r="A288" s="22"/>
      <c r="B288" s="23"/>
      <c r="C288" s="16"/>
      <c r="D288" s="45" t="s">
        <v>33</v>
      </c>
      <c r="E288" s="46"/>
      <c r="F288" s="35">
        <f>SUM(F281:F287)</f>
        <v>525</v>
      </c>
      <c r="G288" s="35">
        <f t="shared" ref="G288:J288" si="89">SUM(G281:G287)</f>
        <v>23</v>
      </c>
      <c r="H288" s="35">
        <f t="shared" si="89"/>
        <v>36</v>
      </c>
      <c r="I288" s="35">
        <f t="shared" si="89"/>
        <v>38</v>
      </c>
      <c r="J288" s="35">
        <f t="shared" si="89"/>
        <v>567</v>
      </c>
      <c r="K288" s="57"/>
      <c r="L288" s="35">
        <v>86.83</v>
      </c>
    </row>
    <row r="289" spans="1:12" ht="15" x14ac:dyDescent="0.2">
      <c r="A289" s="24">
        <f>A281</f>
        <v>3</v>
      </c>
      <c r="B289" s="25">
        <f>B281</f>
        <v>5</v>
      </c>
      <c r="C289" s="17" t="s">
        <v>25</v>
      </c>
      <c r="D289" s="44" t="s">
        <v>26</v>
      </c>
      <c r="E289" s="43"/>
      <c r="F289" s="34"/>
      <c r="G289" s="34"/>
      <c r="H289" s="34"/>
      <c r="I289" s="34"/>
      <c r="J289" s="34"/>
      <c r="K289" s="56"/>
      <c r="L289" s="34"/>
    </row>
    <row r="290" spans="1:12" ht="15" x14ac:dyDescent="0.25">
      <c r="A290" s="20"/>
      <c r="B290" s="21"/>
      <c r="C290" s="15"/>
      <c r="D290" s="44" t="s">
        <v>27</v>
      </c>
      <c r="E290" s="63" t="s">
        <v>121</v>
      </c>
      <c r="F290" s="34">
        <v>200</v>
      </c>
      <c r="G290" s="34">
        <v>9</v>
      </c>
      <c r="H290" s="34">
        <v>6</v>
      </c>
      <c r="I290" s="34">
        <v>28</v>
      </c>
      <c r="J290" s="34">
        <v>203</v>
      </c>
      <c r="K290" s="56">
        <v>139</v>
      </c>
      <c r="L290" s="34"/>
    </row>
    <row r="291" spans="1:12" ht="15" x14ac:dyDescent="0.2">
      <c r="A291" s="20"/>
      <c r="B291" s="21"/>
      <c r="C291" s="15"/>
      <c r="D291" s="44" t="s">
        <v>28</v>
      </c>
      <c r="E291" s="43" t="s">
        <v>76</v>
      </c>
      <c r="F291" s="34">
        <v>100</v>
      </c>
      <c r="G291" s="34">
        <v>17</v>
      </c>
      <c r="H291" s="34">
        <v>15</v>
      </c>
      <c r="I291" s="34">
        <v>6</v>
      </c>
      <c r="J291" s="34">
        <v>231</v>
      </c>
      <c r="K291" s="56" t="s">
        <v>77</v>
      </c>
      <c r="L291" s="34"/>
    </row>
    <row r="292" spans="1:12" ht="15" x14ac:dyDescent="0.2">
      <c r="A292" s="20"/>
      <c r="B292" s="21"/>
      <c r="C292" s="15"/>
      <c r="D292" s="44" t="s">
        <v>29</v>
      </c>
      <c r="E292" s="43" t="s">
        <v>68</v>
      </c>
      <c r="F292" s="34">
        <v>160</v>
      </c>
      <c r="G292" s="34">
        <v>4</v>
      </c>
      <c r="H292" s="34">
        <v>9</v>
      </c>
      <c r="I292" s="34">
        <v>24</v>
      </c>
      <c r="J292" s="34">
        <v>194</v>
      </c>
      <c r="K292" s="56">
        <v>255</v>
      </c>
      <c r="L292" s="34"/>
    </row>
    <row r="293" spans="1:12" ht="15" x14ac:dyDescent="0.2">
      <c r="A293" s="20"/>
      <c r="B293" s="21"/>
      <c r="C293" s="15"/>
      <c r="D293" s="44" t="s">
        <v>30</v>
      </c>
      <c r="E293" s="43" t="s">
        <v>154</v>
      </c>
      <c r="F293" s="34">
        <v>200</v>
      </c>
      <c r="G293" s="34">
        <v>0</v>
      </c>
      <c r="H293" s="34">
        <v>0</v>
      </c>
      <c r="I293" s="34">
        <v>19</v>
      </c>
      <c r="J293" s="34">
        <v>78</v>
      </c>
      <c r="K293" s="56">
        <v>506</v>
      </c>
      <c r="L293" s="34"/>
    </row>
    <row r="294" spans="1:12" ht="15" x14ac:dyDescent="0.2">
      <c r="A294" s="20"/>
      <c r="B294" s="21"/>
      <c r="C294" s="15"/>
      <c r="D294" s="44" t="s">
        <v>31</v>
      </c>
      <c r="E294" s="43" t="s">
        <v>114</v>
      </c>
      <c r="F294" s="50">
        <v>20</v>
      </c>
      <c r="G294" s="50">
        <v>2</v>
      </c>
      <c r="H294" s="50">
        <v>0</v>
      </c>
      <c r="I294" s="50">
        <v>12</v>
      </c>
      <c r="J294" s="50">
        <v>59</v>
      </c>
      <c r="K294" s="56">
        <v>61321</v>
      </c>
      <c r="L294" s="34"/>
    </row>
    <row r="295" spans="1:12" ht="15" x14ac:dyDescent="0.2">
      <c r="A295" s="20"/>
      <c r="B295" s="21"/>
      <c r="C295" s="15"/>
      <c r="D295" s="44" t="s">
        <v>32</v>
      </c>
      <c r="E295" s="43" t="s">
        <v>149</v>
      </c>
      <c r="F295" s="50">
        <v>20</v>
      </c>
      <c r="G295" s="50">
        <v>1</v>
      </c>
      <c r="H295" s="50">
        <v>0</v>
      </c>
      <c r="I295" s="50">
        <v>8</v>
      </c>
      <c r="J295" s="50">
        <v>39</v>
      </c>
      <c r="K295" s="56">
        <v>6223</v>
      </c>
      <c r="L295" s="34"/>
    </row>
    <row r="296" spans="1:12" ht="15" x14ac:dyDescent="0.2">
      <c r="A296" s="20"/>
      <c r="B296" s="21"/>
      <c r="C296" s="15"/>
      <c r="D296" s="42"/>
      <c r="E296" s="43"/>
      <c r="F296" s="34"/>
      <c r="G296" s="34"/>
      <c r="H296" s="34"/>
      <c r="I296" s="34"/>
      <c r="J296" s="34"/>
      <c r="K296" s="56"/>
      <c r="L296" s="34"/>
    </row>
    <row r="297" spans="1:12" ht="15" x14ac:dyDescent="0.2">
      <c r="A297" s="20"/>
      <c r="B297" s="21"/>
      <c r="C297" s="15"/>
      <c r="D297" s="42"/>
      <c r="E297" s="43"/>
      <c r="F297" s="34"/>
      <c r="G297" s="34"/>
      <c r="H297" s="34"/>
      <c r="I297" s="34"/>
      <c r="J297" s="34"/>
      <c r="K297" s="56"/>
      <c r="L297" s="34"/>
    </row>
    <row r="298" spans="1:12" ht="15" x14ac:dyDescent="0.2">
      <c r="A298" s="22"/>
      <c r="B298" s="23"/>
      <c r="C298" s="16"/>
      <c r="D298" s="45" t="s">
        <v>33</v>
      </c>
      <c r="E298" s="46"/>
      <c r="F298" s="35">
        <f>SUM(F289:F297)</f>
        <v>700</v>
      </c>
      <c r="G298" s="35">
        <f t="shared" ref="G298:J298" si="90">SUM(G289:G297)</f>
        <v>33</v>
      </c>
      <c r="H298" s="35">
        <f t="shared" si="90"/>
        <v>30</v>
      </c>
      <c r="I298" s="35">
        <f t="shared" si="90"/>
        <v>97</v>
      </c>
      <c r="J298" s="35">
        <f t="shared" si="90"/>
        <v>804</v>
      </c>
      <c r="K298" s="57"/>
      <c r="L298" s="35">
        <v>86.83</v>
      </c>
    </row>
    <row r="299" spans="1:12" ht="15.75" thickBot="1" x14ac:dyDescent="0.25">
      <c r="A299" s="26">
        <f>A281</f>
        <v>3</v>
      </c>
      <c r="B299" s="27">
        <f>B281</f>
        <v>5</v>
      </c>
      <c r="C299" s="86" t="s">
        <v>4</v>
      </c>
      <c r="D299" s="87"/>
      <c r="E299" s="47"/>
      <c r="F299" s="36">
        <f>F288+F298</f>
        <v>1225</v>
      </c>
      <c r="G299" s="36">
        <f t="shared" ref="G299" si="91">G288+G298</f>
        <v>56</v>
      </c>
      <c r="H299" s="36">
        <f t="shared" ref="H299" si="92">H288+H298</f>
        <v>66</v>
      </c>
      <c r="I299" s="36">
        <f t="shared" ref="I299" si="93">I288+I298</f>
        <v>135</v>
      </c>
      <c r="J299" s="36">
        <f t="shared" ref="J299:L299" si="94">J288+J298</f>
        <v>1371</v>
      </c>
      <c r="K299" s="36"/>
      <c r="L299" s="36">
        <f t="shared" si="94"/>
        <v>173.66</v>
      </c>
    </row>
    <row r="300" spans="1:12" s="9" customFormat="1" ht="13.5" thickBot="1" x14ac:dyDescent="0.3">
      <c r="A300" s="10"/>
      <c r="B300" s="11"/>
      <c r="C300" s="85" t="s">
        <v>5</v>
      </c>
      <c r="D300" s="85"/>
      <c r="E300" s="85"/>
      <c r="F300" s="11">
        <f>AVERAGE(F201,F182,F161,F142,F122+F221+F241+F260+F280+F299+F25+F45+F64+F83+F102)</f>
        <v>3801</v>
      </c>
      <c r="G300" s="11">
        <f>AVERAGE(G201,G182,G161,G142,G122+G221+G241+G260+G280+G299+G25+G45+G64+G83+G102)</f>
        <v>160.43400000000003</v>
      </c>
      <c r="H300" s="11">
        <f>AVERAGE(H201,H182,H161,H142,H122+H221+H241+H260+H280+H299+H25+H45+H64+H83+H102)</f>
        <v>164.44</v>
      </c>
      <c r="I300" s="11">
        <f>AVERAGE(I201,I182,I161,I142,I122+I221+I241+I260+I280+I299+I25+I45+I64+I83+I102)</f>
        <v>469.43199999999996</v>
      </c>
      <c r="J300" s="11">
        <f>AVERAGE(J201,J182,J161,J142,J122+J221+J241+J260+J280+J299+J25+J45+J64+J83+J102)</f>
        <v>4057.3</v>
      </c>
      <c r="K300" s="11"/>
      <c r="L300" s="12">
        <f>AVERAGE(L201,L182,L161,L142,L122+L221+L241+L260+L280+L299+L25+L45+L64+L83+L102)</f>
        <v>520.98000000000013</v>
      </c>
    </row>
  </sheetData>
  <sheetProtection selectLockedCells="1" selectUnlockedCells="1"/>
  <mergeCells count="19">
    <mergeCell ref="C1:E1"/>
    <mergeCell ref="H1:K1"/>
    <mergeCell ref="H2:K2"/>
    <mergeCell ref="C142:D142"/>
    <mergeCell ref="C161:D161"/>
    <mergeCell ref="C25:D25"/>
    <mergeCell ref="C45:D45"/>
    <mergeCell ref="C64:D64"/>
    <mergeCell ref="C83:D83"/>
    <mergeCell ref="C102:D102"/>
    <mergeCell ref="C300:E300"/>
    <mergeCell ref="C182:D182"/>
    <mergeCell ref="C201:D201"/>
    <mergeCell ref="C122:D122"/>
    <mergeCell ref="C299:D299"/>
    <mergeCell ref="C221:D221"/>
    <mergeCell ref="C241:D241"/>
    <mergeCell ref="C260:D260"/>
    <mergeCell ref="C280:D280"/>
  </mergeCells>
  <pageMargins left="0.11811023622047245" right="0.11811023622047245" top="0" bottom="0" header="0.31496062992125984" footer="0.31496062992125984"/>
  <pageSetup paperSize="9" scale="68" orientation="portrait" r:id="rId1"/>
  <rowBreaks count="2" manualBreakCount="2">
    <brk id="102" max="16383" man="1"/>
    <brk id="2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workbookViewId="0">
      <selection activeCell="T4" sqref="T4"/>
    </sheetView>
  </sheetViews>
  <sheetFormatPr defaultRowHeight="15" x14ac:dyDescent="0.25"/>
  <sheetData>
    <row r="1" spans="1:13" ht="15.75" thickBot="1" x14ac:dyDescent="0.3"/>
    <row r="2" spans="1:13" ht="76.5" x14ac:dyDescent="0.25">
      <c r="A2" s="18">
        <v>1</v>
      </c>
      <c r="B2" s="19">
        <v>1</v>
      </c>
      <c r="C2" s="14" t="s">
        <v>20</v>
      </c>
      <c r="D2" s="40" t="s">
        <v>21</v>
      </c>
      <c r="E2" s="41" t="s">
        <v>78</v>
      </c>
      <c r="F2" s="33">
        <v>240</v>
      </c>
      <c r="G2" s="33">
        <v>11.1</v>
      </c>
      <c r="H2" s="33">
        <v>10.5</v>
      </c>
      <c r="I2" s="33">
        <v>30.1</v>
      </c>
      <c r="J2" s="33">
        <v>259.39999999999998</v>
      </c>
      <c r="K2" s="55" t="s">
        <v>79</v>
      </c>
      <c r="L2" s="33"/>
      <c r="M2" s="1"/>
    </row>
    <row r="3" spans="1:13" ht="25.5" x14ac:dyDescent="0.25">
      <c r="A3" s="20"/>
      <c r="B3" s="21"/>
      <c r="C3" s="15"/>
      <c r="D3" s="42" t="s">
        <v>23</v>
      </c>
      <c r="E3" s="43" t="s">
        <v>39</v>
      </c>
      <c r="F3" s="59">
        <v>35</v>
      </c>
      <c r="G3" s="59">
        <v>14.8</v>
      </c>
      <c r="H3" s="59">
        <v>14.8</v>
      </c>
      <c r="I3" s="59">
        <v>15.6</v>
      </c>
      <c r="J3" s="59">
        <v>255.5</v>
      </c>
      <c r="K3" s="56">
        <v>141</v>
      </c>
      <c r="L3" s="59"/>
      <c r="M3" s="1"/>
    </row>
    <row r="4" spans="1:13" ht="51" x14ac:dyDescent="0.25">
      <c r="A4" s="20"/>
      <c r="B4" s="21"/>
      <c r="C4" s="15"/>
      <c r="D4" s="44" t="s">
        <v>22</v>
      </c>
      <c r="E4" s="43" t="s">
        <v>80</v>
      </c>
      <c r="F4" s="59">
        <v>200</v>
      </c>
      <c r="G4" s="59">
        <v>0.3</v>
      </c>
      <c r="H4" s="59">
        <v>0.1</v>
      </c>
      <c r="I4" s="59">
        <v>7.2</v>
      </c>
      <c r="J4" s="59">
        <v>30.9</v>
      </c>
      <c r="K4" s="56" t="s">
        <v>81</v>
      </c>
      <c r="L4" s="59"/>
      <c r="M4" s="1"/>
    </row>
    <row r="5" spans="1:13" ht="25.5" x14ac:dyDescent="0.25">
      <c r="A5" s="20"/>
      <c r="B5" s="21"/>
      <c r="C5" s="15"/>
      <c r="D5" s="44" t="s">
        <v>23</v>
      </c>
      <c r="E5" s="43" t="s">
        <v>41</v>
      </c>
      <c r="F5" s="59">
        <v>20</v>
      </c>
      <c r="G5" s="59">
        <v>1.5</v>
      </c>
      <c r="H5" s="59">
        <v>0.6</v>
      </c>
      <c r="I5" s="59">
        <v>10.3</v>
      </c>
      <c r="J5" s="59">
        <v>52.3</v>
      </c>
      <c r="K5" s="56">
        <v>61354</v>
      </c>
      <c r="L5" s="59"/>
      <c r="M5" s="1"/>
    </row>
    <row r="6" spans="1:13" ht="38.25" x14ac:dyDescent="0.25">
      <c r="A6" s="20"/>
      <c r="B6" s="21"/>
      <c r="C6" s="15"/>
      <c r="D6" s="44" t="s">
        <v>24</v>
      </c>
      <c r="E6" s="43" t="s">
        <v>82</v>
      </c>
      <c r="F6" s="59">
        <v>100</v>
      </c>
      <c r="G6" s="59">
        <v>0.8</v>
      </c>
      <c r="H6" s="59">
        <v>0.2</v>
      </c>
      <c r="I6" s="59">
        <v>7.5</v>
      </c>
      <c r="J6" s="59">
        <v>35</v>
      </c>
      <c r="K6" s="56">
        <v>9147</v>
      </c>
      <c r="L6" s="59"/>
      <c r="M6" s="1"/>
    </row>
    <row r="7" spans="1:13" x14ac:dyDescent="0.25">
      <c r="A7" s="20"/>
      <c r="B7" s="21"/>
      <c r="C7" s="15"/>
      <c r="D7" s="48"/>
      <c r="E7" s="43"/>
      <c r="F7" s="59"/>
      <c r="G7" s="59"/>
      <c r="H7" s="59"/>
      <c r="I7" s="59"/>
      <c r="J7" s="59"/>
      <c r="K7" s="56"/>
      <c r="L7" s="59"/>
      <c r="M7" s="1"/>
    </row>
    <row r="8" spans="1:13" x14ac:dyDescent="0.25">
      <c r="A8" s="20"/>
      <c r="B8" s="21"/>
      <c r="C8" s="15"/>
      <c r="D8" s="48"/>
      <c r="E8" s="43"/>
      <c r="F8" s="59"/>
      <c r="G8" s="59"/>
      <c r="H8" s="59"/>
      <c r="I8" s="59"/>
      <c r="J8" s="59"/>
      <c r="K8" s="56"/>
      <c r="L8" s="59"/>
      <c r="M8" s="1"/>
    </row>
    <row r="9" spans="1:13" x14ac:dyDescent="0.25">
      <c r="A9" s="22"/>
      <c r="B9" s="23"/>
      <c r="C9" s="16"/>
      <c r="D9" s="45" t="s">
        <v>33</v>
      </c>
      <c r="E9" s="46"/>
      <c r="F9" s="35">
        <f>SUM(F2:F8)</f>
        <v>595</v>
      </c>
      <c r="G9" s="35">
        <f t="shared" ref="G9:J9" si="0">SUM(G2:G8)</f>
        <v>28.5</v>
      </c>
      <c r="H9" s="35">
        <f t="shared" si="0"/>
        <v>26.200000000000003</v>
      </c>
      <c r="I9" s="35">
        <f t="shared" si="0"/>
        <v>70.7</v>
      </c>
      <c r="J9" s="35">
        <f t="shared" si="0"/>
        <v>633.09999999999991</v>
      </c>
      <c r="K9" s="57"/>
      <c r="L9" s="35">
        <v>66.5</v>
      </c>
      <c r="M9" s="1"/>
    </row>
    <row r="10" spans="1:13" x14ac:dyDescent="0.25">
      <c r="A10" s="24">
        <v>1</v>
      </c>
      <c r="B10" s="25">
        <f>B2</f>
        <v>1</v>
      </c>
      <c r="C10" s="17" t="s">
        <v>25</v>
      </c>
      <c r="D10" s="44" t="s">
        <v>26</v>
      </c>
      <c r="E10" s="43"/>
      <c r="F10" s="59"/>
      <c r="G10" s="59"/>
      <c r="H10" s="59"/>
      <c r="I10" s="59"/>
      <c r="J10" s="59"/>
      <c r="K10" s="56"/>
      <c r="L10" s="59"/>
      <c r="M10" s="1"/>
    </row>
    <row r="11" spans="1:13" ht="114.75" x14ac:dyDescent="0.25">
      <c r="A11" s="20"/>
      <c r="B11" s="21"/>
      <c r="C11" s="15"/>
      <c r="D11" s="44" t="s">
        <v>27</v>
      </c>
      <c r="E11" s="43" t="s">
        <v>75</v>
      </c>
      <c r="F11" s="59">
        <v>205</v>
      </c>
      <c r="G11" s="59">
        <v>10</v>
      </c>
      <c r="H11" s="59">
        <v>6.1</v>
      </c>
      <c r="I11" s="59">
        <v>32.6</v>
      </c>
      <c r="J11" s="59">
        <v>224.8</v>
      </c>
      <c r="K11" s="56" t="s">
        <v>64</v>
      </c>
      <c r="L11" s="59"/>
      <c r="M11" s="1"/>
    </row>
    <row r="12" spans="1:13" ht="25.5" x14ac:dyDescent="0.25">
      <c r="A12" s="20"/>
      <c r="B12" s="21"/>
      <c r="C12" s="15"/>
      <c r="D12" s="44" t="s">
        <v>28</v>
      </c>
      <c r="E12" s="43" t="s">
        <v>83</v>
      </c>
      <c r="F12" s="59">
        <v>100</v>
      </c>
      <c r="G12" s="59">
        <v>19.2</v>
      </c>
      <c r="H12" s="59">
        <v>7.8</v>
      </c>
      <c r="I12" s="59">
        <v>3.6</v>
      </c>
      <c r="J12" s="59">
        <v>161.69999999999999</v>
      </c>
      <c r="K12" s="56" t="s">
        <v>84</v>
      </c>
      <c r="L12" s="59"/>
      <c r="M12" s="1"/>
    </row>
    <row r="13" spans="1:13" ht="63.75" x14ac:dyDescent="0.25">
      <c r="A13" s="20"/>
      <c r="B13" s="21"/>
      <c r="C13" s="15"/>
      <c r="D13" s="44" t="s">
        <v>29</v>
      </c>
      <c r="E13" s="43" t="s">
        <v>43</v>
      </c>
      <c r="F13" s="59">
        <v>150</v>
      </c>
      <c r="G13" s="59">
        <v>5.3</v>
      </c>
      <c r="H13" s="59">
        <v>15.2</v>
      </c>
      <c r="I13" s="59">
        <v>23.1</v>
      </c>
      <c r="J13" s="59">
        <v>250</v>
      </c>
      <c r="K13" s="56">
        <v>204</v>
      </c>
      <c r="L13" s="59"/>
      <c r="M13" s="1"/>
    </row>
    <row r="14" spans="1:13" ht="25.5" x14ac:dyDescent="0.25">
      <c r="A14" s="20"/>
      <c r="B14" s="21"/>
      <c r="C14" s="15"/>
      <c r="D14" s="44" t="s">
        <v>30</v>
      </c>
      <c r="E14" s="43" t="s">
        <v>40</v>
      </c>
      <c r="F14" s="59">
        <v>215</v>
      </c>
      <c r="G14" s="59">
        <v>0.4</v>
      </c>
      <c r="H14" s="59">
        <v>0.1</v>
      </c>
      <c r="I14" s="59">
        <v>2.9</v>
      </c>
      <c r="J14" s="59">
        <v>13.9</v>
      </c>
      <c r="K14" s="56">
        <v>459</v>
      </c>
      <c r="L14" s="59"/>
      <c r="M14" s="1"/>
    </row>
    <row r="15" spans="1:13" ht="38.25" x14ac:dyDescent="0.25">
      <c r="A15" s="20"/>
      <c r="B15" s="21"/>
      <c r="C15" s="15"/>
      <c r="D15" s="44" t="s">
        <v>31</v>
      </c>
      <c r="E15" s="43" t="s">
        <v>45</v>
      </c>
      <c r="F15" s="59">
        <v>20</v>
      </c>
      <c r="G15" s="59">
        <v>1.5</v>
      </c>
      <c r="H15" s="59">
        <v>0.2</v>
      </c>
      <c r="I15" s="59">
        <v>9.8000000000000007</v>
      </c>
      <c r="J15" s="59">
        <v>46.9</v>
      </c>
      <c r="K15" s="56">
        <v>61321</v>
      </c>
      <c r="L15" s="59"/>
      <c r="M15" s="1"/>
    </row>
    <row r="16" spans="1:13" ht="51" x14ac:dyDescent="0.25">
      <c r="A16" s="20"/>
      <c r="B16" s="21"/>
      <c r="C16" s="15"/>
      <c r="D16" s="44" t="s">
        <v>32</v>
      </c>
      <c r="E16" s="43" t="s">
        <v>46</v>
      </c>
      <c r="F16" s="59">
        <v>20</v>
      </c>
      <c r="G16" s="59">
        <v>1.3</v>
      </c>
      <c r="H16" s="59">
        <v>0.2</v>
      </c>
      <c r="I16" s="59">
        <v>7.9</v>
      </c>
      <c r="J16" s="59">
        <v>39.1</v>
      </c>
      <c r="K16" s="56">
        <v>6223</v>
      </c>
      <c r="L16" s="59"/>
      <c r="M16" s="1"/>
    </row>
    <row r="17" spans="1:13" x14ac:dyDescent="0.25">
      <c r="A17" s="20"/>
      <c r="B17" s="21"/>
      <c r="C17" s="15"/>
      <c r="D17" s="48"/>
      <c r="E17" s="43"/>
      <c r="F17" s="59"/>
      <c r="G17" s="59"/>
      <c r="H17" s="59"/>
      <c r="I17" s="59"/>
      <c r="J17" s="59"/>
      <c r="K17" s="56"/>
      <c r="L17" s="59"/>
      <c r="M17" s="1"/>
    </row>
    <row r="18" spans="1:13" x14ac:dyDescent="0.25">
      <c r="A18" s="20"/>
      <c r="B18" s="21"/>
      <c r="C18" s="15"/>
      <c r="D18" s="48"/>
      <c r="E18" s="43"/>
      <c r="F18" s="59"/>
      <c r="G18" s="59"/>
      <c r="H18" s="59"/>
      <c r="I18" s="59"/>
      <c r="J18" s="59"/>
      <c r="K18" s="56"/>
      <c r="L18" s="59"/>
      <c r="M18" s="1"/>
    </row>
    <row r="19" spans="1:13" x14ac:dyDescent="0.25">
      <c r="A19" s="22"/>
      <c r="B19" s="23"/>
      <c r="C19" s="16"/>
      <c r="D19" s="45" t="s">
        <v>33</v>
      </c>
      <c r="E19" s="46"/>
      <c r="F19" s="35">
        <f>SUM(F10:F18)</f>
        <v>710</v>
      </c>
      <c r="G19" s="35">
        <f t="shared" ref="G19:J19" si="1">SUM(G10:G18)</f>
        <v>37.699999999999996</v>
      </c>
      <c r="H19" s="35">
        <f t="shared" si="1"/>
        <v>29.599999999999998</v>
      </c>
      <c r="I19" s="35">
        <f t="shared" si="1"/>
        <v>79.900000000000006</v>
      </c>
      <c r="J19" s="35">
        <f t="shared" si="1"/>
        <v>736.4</v>
      </c>
      <c r="K19" s="57"/>
      <c r="L19" s="35">
        <v>66.5</v>
      </c>
      <c r="M19" s="1"/>
    </row>
    <row r="20" spans="1:13" ht="15.75" thickBot="1" x14ac:dyDescent="0.3">
      <c r="A20" s="26">
        <f>A2</f>
        <v>1</v>
      </c>
      <c r="B20" s="27">
        <f>B2</f>
        <v>1</v>
      </c>
      <c r="C20" s="86" t="s">
        <v>4</v>
      </c>
      <c r="D20" s="87"/>
      <c r="E20" s="47"/>
      <c r="F20" s="36">
        <f>F9+F19</f>
        <v>1305</v>
      </c>
      <c r="G20" s="36">
        <f t="shared" ref="G20:J20" si="2">G9+G19</f>
        <v>66.199999999999989</v>
      </c>
      <c r="H20" s="36">
        <f t="shared" si="2"/>
        <v>55.8</v>
      </c>
      <c r="I20" s="36">
        <f t="shared" si="2"/>
        <v>150.60000000000002</v>
      </c>
      <c r="J20" s="36">
        <f t="shared" si="2"/>
        <v>1369.5</v>
      </c>
      <c r="K20" s="36"/>
      <c r="L20" s="36">
        <f t="shared" ref="L20" si="3">L9+L19</f>
        <v>133</v>
      </c>
      <c r="M20" s="1"/>
    </row>
    <row r="21" spans="1:13" ht="25.5" x14ac:dyDescent="0.25">
      <c r="A21" s="28">
        <v>1</v>
      </c>
      <c r="B21" s="21">
        <v>2</v>
      </c>
      <c r="C21" s="14" t="s">
        <v>20</v>
      </c>
      <c r="D21" s="40" t="s">
        <v>21</v>
      </c>
      <c r="E21" s="41" t="s">
        <v>85</v>
      </c>
      <c r="F21" s="33">
        <v>100</v>
      </c>
      <c r="G21" s="33">
        <v>16.3</v>
      </c>
      <c r="H21" s="33">
        <v>18.5</v>
      </c>
      <c r="I21" s="33">
        <v>0.4</v>
      </c>
      <c r="J21" s="33">
        <v>233.2</v>
      </c>
      <c r="K21" s="55">
        <v>363</v>
      </c>
      <c r="L21" s="33"/>
      <c r="M21" s="1"/>
    </row>
    <row r="22" spans="1:13" ht="38.25" x14ac:dyDescent="0.25">
      <c r="A22" s="28"/>
      <c r="B22" s="21"/>
      <c r="C22" s="15"/>
      <c r="D22" s="42" t="s">
        <v>29</v>
      </c>
      <c r="E22" s="43" t="s">
        <v>68</v>
      </c>
      <c r="F22" s="59">
        <v>160</v>
      </c>
      <c r="G22" s="59">
        <v>2.9</v>
      </c>
      <c r="H22" s="59">
        <v>3.2</v>
      </c>
      <c r="I22" s="59">
        <v>18.100000000000001</v>
      </c>
      <c r="J22" s="59">
        <v>112.9</v>
      </c>
      <c r="K22" s="56">
        <v>255</v>
      </c>
      <c r="L22" s="59"/>
      <c r="M22" s="1"/>
    </row>
    <row r="23" spans="1:13" ht="51" x14ac:dyDescent="0.25">
      <c r="A23" s="28"/>
      <c r="B23" s="21"/>
      <c r="C23" s="15"/>
      <c r="D23" s="44" t="s">
        <v>22</v>
      </c>
      <c r="E23" s="43" t="s">
        <v>86</v>
      </c>
      <c r="F23" s="59">
        <v>200</v>
      </c>
      <c r="G23" s="59">
        <v>3.8</v>
      </c>
      <c r="H23" s="59">
        <v>3.7</v>
      </c>
      <c r="I23" s="59">
        <v>14.4</v>
      </c>
      <c r="J23" s="59">
        <v>106.3</v>
      </c>
      <c r="K23" s="56">
        <v>464</v>
      </c>
      <c r="L23" s="59"/>
      <c r="M23" s="1"/>
    </row>
    <row r="24" spans="1:13" ht="51" x14ac:dyDescent="0.25">
      <c r="A24" s="28"/>
      <c r="B24" s="21"/>
      <c r="C24" s="15"/>
      <c r="D24" s="44" t="s">
        <v>23</v>
      </c>
      <c r="E24" s="43" t="s">
        <v>46</v>
      </c>
      <c r="F24" s="59">
        <v>20</v>
      </c>
      <c r="G24" s="59">
        <v>1.3</v>
      </c>
      <c r="H24" s="59">
        <v>0.2</v>
      </c>
      <c r="I24" s="59">
        <v>7.9</v>
      </c>
      <c r="J24" s="59">
        <v>39.1</v>
      </c>
      <c r="K24" s="56">
        <v>6223</v>
      </c>
      <c r="L24" s="59"/>
      <c r="M24" s="1"/>
    </row>
    <row r="25" spans="1:13" x14ac:dyDescent="0.25">
      <c r="A25" s="28"/>
      <c r="B25" s="21"/>
      <c r="C25" s="15"/>
      <c r="D25" s="44" t="s">
        <v>24</v>
      </c>
      <c r="E25" s="43"/>
      <c r="F25" s="59"/>
      <c r="G25" s="59"/>
      <c r="H25" s="59"/>
      <c r="I25" s="59"/>
      <c r="J25" s="59"/>
      <c r="K25" s="56"/>
      <c r="L25" s="59"/>
      <c r="M25" s="1"/>
    </row>
    <row r="26" spans="1:13" ht="38.25" x14ac:dyDescent="0.25">
      <c r="A26" s="28"/>
      <c r="B26" s="21"/>
      <c r="C26" s="15"/>
      <c r="D26" s="48" t="s">
        <v>26</v>
      </c>
      <c r="E26" s="43" t="s">
        <v>87</v>
      </c>
      <c r="F26" s="59">
        <v>60</v>
      </c>
      <c r="G26" s="59">
        <v>0.7</v>
      </c>
      <c r="H26" s="59">
        <v>0.1</v>
      </c>
      <c r="I26" s="59">
        <v>2.2999999999999998</v>
      </c>
      <c r="J26" s="59">
        <v>12.8</v>
      </c>
      <c r="K26" s="56">
        <v>1038</v>
      </c>
      <c r="L26" s="59"/>
      <c r="M26" s="1"/>
    </row>
    <row r="27" spans="1:13" x14ac:dyDescent="0.25">
      <c r="A27" s="28"/>
      <c r="B27" s="21"/>
      <c r="C27" s="15"/>
      <c r="D27" s="48"/>
      <c r="E27" s="43"/>
      <c r="F27" s="59"/>
      <c r="G27" s="59"/>
      <c r="H27" s="59"/>
      <c r="I27" s="59"/>
      <c r="J27" s="59"/>
      <c r="K27" s="56"/>
      <c r="L27" s="59"/>
      <c r="M27" s="1"/>
    </row>
    <row r="28" spans="1:13" x14ac:dyDescent="0.25">
      <c r="A28" s="29"/>
      <c r="B28" s="23"/>
      <c r="C28" s="16"/>
      <c r="D28" s="45" t="s">
        <v>33</v>
      </c>
      <c r="E28" s="46"/>
      <c r="F28" s="35">
        <f>SUM(F21:F27)</f>
        <v>540</v>
      </c>
      <c r="G28" s="35">
        <f t="shared" ref="G28:J28" si="4">SUM(G21:G27)</f>
        <v>25</v>
      </c>
      <c r="H28" s="35">
        <f t="shared" si="4"/>
        <v>25.7</v>
      </c>
      <c r="I28" s="35">
        <f t="shared" si="4"/>
        <v>43.099999999999994</v>
      </c>
      <c r="J28" s="35">
        <f t="shared" si="4"/>
        <v>504.30000000000007</v>
      </c>
      <c r="K28" s="57"/>
      <c r="L28" s="35">
        <v>66.5</v>
      </c>
      <c r="M28" s="1"/>
    </row>
    <row r="29" spans="1:13" x14ac:dyDescent="0.25">
      <c r="A29" s="25">
        <v>1</v>
      </c>
      <c r="B29" s="25">
        <f>B21</f>
        <v>2</v>
      </c>
      <c r="C29" s="17" t="s">
        <v>25</v>
      </c>
      <c r="D29" s="44" t="s">
        <v>26</v>
      </c>
      <c r="E29" s="43"/>
      <c r="F29" s="59"/>
      <c r="G29" s="59"/>
      <c r="H29" s="59"/>
      <c r="I29" s="59"/>
      <c r="J29" s="59"/>
      <c r="K29" s="56"/>
      <c r="L29" s="59"/>
      <c r="M29" s="1"/>
    </row>
    <row r="30" spans="1:13" ht="76.5" x14ac:dyDescent="0.25">
      <c r="A30" s="28"/>
      <c r="B30" s="21"/>
      <c r="C30" s="15"/>
      <c r="D30" s="44" t="s">
        <v>27</v>
      </c>
      <c r="E30" s="43" t="s">
        <v>88</v>
      </c>
      <c r="F30" s="59">
        <v>200</v>
      </c>
      <c r="G30" s="59">
        <v>2.2000000000000002</v>
      </c>
      <c r="H30" s="59">
        <v>8.6999999999999993</v>
      </c>
      <c r="I30" s="59">
        <v>7.8</v>
      </c>
      <c r="J30" s="59">
        <v>118.3</v>
      </c>
      <c r="K30" s="56">
        <v>101</v>
      </c>
      <c r="L30" s="59"/>
      <c r="M30" s="1"/>
    </row>
    <row r="31" spans="1:13" ht="38.25" x14ac:dyDescent="0.25">
      <c r="A31" s="28"/>
      <c r="B31" s="21"/>
      <c r="C31" s="15"/>
      <c r="D31" s="44" t="s">
        <v>28</v>
      </c>
      <c r="E31" s="43" t="s">
        <v>89</v>
      </c>
      <c r="F31" s="59">
        <v>90</v>
      </c>
      <c r="G31" s="59">
        <v>16.2</v>
      </c>
      <c r="H31" s="59">
        <v>17</v>
      </c>
      <c r="I31" s="59">
        <v>2.4</v>
      </c>
      <c r="J31" s="59">
        <v>227.3</v>
      </c>
      <c r="K31" s="56">
        <v>325</v>
      </c>
      <c r="L31" s="59"/>
      <c r="M31" s="1"/>
    </row>
    <row r="32" spans="1:13" ht="51" x14ac:dyDescent="0.25">
      <c r="A32" s="28"/>
      <c r="B32" s="21"/>
      <c r="C32" s="15"/>
      <c r="D32" s="44" t="s">
        <v>29</v>
      </c>
      <c r="E32" s="43" t="s">
        <v>71</v>
      </c>
      <c r="F32" s="59">
        <v>160</v>
      </c>
      <c r="G32" s="59">
        <v>4.5</v>
      </c>
      <c r="H32" s="59">
        <v>6</v>
      </c>
      <c r="I32" s="59">
        <v>31.3</v>
      </c>
      <c r="J32" s="59">
        <v>197.2</v>
      </c>
      <c r="K32" s="56">
        <v>209</v>
      </c>
      <c r="L32" s="59"/>
      <c r="M32" s="1"/>
    </row>
    <row r="33" spans="1:13" ht="38.25" x14ac:dyDescent="0.25">
      <c r="A33" s="28"/>
      <c r="B33" s="21"/>
      <c r="C33" s="15"/>
      <c r="D33" s="44" t="s">
        <v>30</v>
      </c>
      <c r="E33" s="43" t="s">
        <v>57</v>
      </c>
      <c r="F33" s="59">
        <v>200</v>
      </c>
      <c r="G33" s="59">
        <v>0.2</v>
      </c>
      <c r="H33" s="59">
        <v>0.1</v>
      </c>
      <c r="I33" s="59">
        <v>6.3</v>
      </c>
      <c r="J33" s="59">
        <v>26.2</v>
      </c>
      <c r="K33" s="56">
        <v>494</v>
      </c>
      <c r="L33" s="59"/>
      <c r="M33" s="1"/>
    </row>
    <row r="34" spans="1:13" ht="38.25" x14ac:dyDescent="0.25">
      <c r="A34" s="28"/>
      <c r="B34" s="21"/>
      <c r="C34" s="15"/>
      <c r="D34" s="44" t="s">
        <v>31</v>
      </c>
      <c r="E34" s="43" t="s">
        <v>45</v>
      </c>
      <c r="F34" s="59">
        <v>40</v>
      </c>
      <c r="G34" s="59">
        <v>3</v>
      </c>
      <c r="H34" s="59">
        <v>0.3</v>
      </c>
      <c r="I34" s="59">
        <v>19.7</v>
      </c>
      <c r="J34" s="59">
        <v>93.8</v>
      </c>
      <c r="K34" s="56">
        <v>61321</v>
      </c>
      <c r="L34" s="59"/>
      <c r="M34" s="1"/>
    </row>
    <row r="35" spans="1:13" ht="51" x14ac:dyDescent="0.25">
      <c r="A35" s="28"/>
      <c r="B35" s="21"/>
      <c r="C35" s="15"/>
      <c r="D35" s="44" t="s">
        <v>32</v>
      </c>
      <c r="E35" s="43" t="s">
        <v>46</v>
      </c>
      <c r="F35" s="59">
        <v>30</v>
      </c>
      <c r="G35" s="59">
        <v>2</v>
      </c>
      <c r="H35" s="59">
        <v>0.4</v>
      </c>
      <c r="I35" s="59">
        <v>11.9</v>
      </c>
      <c r="J35" s="59">
        <v>58.7</v>
      </c>
      <c r="K35" s="56">
        <v>6223</v>
      </c>
      <c r="L35" s="59"/>
      <c r="M35" s="1"/>
    </row>
    <row r="36" spans="1:13" x14ac:dyDescent="0.25">
      <c r="A36" s="28"/>
      <c r="B36" s="21"/>
      <c r="C36" s="15"/>
      <c r="D36" s="48"/>
      <c r="E36" s="43"/>
      <c r="F36" s="59"/>
      <c r="G36" s="59"/>
      <c r="H36" s="59"/>
      <c r="I36" s="59"/>
      <c r="J36" s="59"/>
      <c r="K36" s="56"/>
      <c r="L36" s="59"/>
      <c r="M36" s="1"/>
    </row>
    <row r="37" spans="1:13" x14ac:dyDescent="0.25">
      <c r="A37" s="28"/>
      <c r="B37" s="21"/>
      <c r="C37" s="15"/>
      <c r="D37" s="48"/>
      <c r="E37" s="43"/>
      <c r="F37" s="59"/>
      <c r="G37" s="59"/>
      <c r="H37" s="59"/>
      <c r="I37" s="59"/>
      <c r="J37" s="59"/>
      <c r="K37" s="56"/>
      <c r="L37" s="59"/>
      <c r="M37" s="1"/>
    </row>
    <row r="38" spans="1:13" x14ac:dyDescent="0.25">
      <c r="A38" s="29"/>
      <c r="B38" s="23"/>
      <c r="C38" s="16"/>
      <c r="D38" s="45" t="s">
        <v>33</v>
      </c>
      <c r="E38" s="46"/>
      <c r="F38" s="35">
        <f>SUM(F29:F37)</f>
        <v>720</v>
      </c>
      <c r="G38" s="35">
        <f t="shared" ref="G38:J38" si="5">SUM(G29:G37)</f>
        <v>28.099999999999998</v>
      </c>
      <c r="H38" s="35">
        <f t="shared" si="5"/>
        <v>32.5</v>
      </c>
      <c r="I38" s="35">
        <f t="shared" si="5"/>
        <v>79.400000000000006</v>
      </c>
      <c r="J38" s="35">
        <f t="shared" si="5"/>
        <v>721.5</v>
      </c>
      <c r="K38" s="57"/>
      <c r="L38" s="35">
        <v>66.5</v>
      </c>
      <c r="M38" s="1"/>
    </row>
    <row r="39" spans="1:13" ht="15.75" thickBot="1" x14ac:dyDescent="0.3">
      <c r="A39" s="30">
        <f>A21</f>
        <v>1</v>
      </c>
      <c r="B39" s="30">
        <f>B21</f>
        <v>2</v>
      </c>
      <c r="C39" s="86" t="s">
        <v>4</v>
      </c>
      <c r="D39" s="87"/>
      <c r="E39" s="47"/>
      <c r="F39" s="36">
        <f>F28+F38</f>
        <v>1260</v>
      </c>
      <c r="G39" s="36">
        <f>G28+G38</f>
        <v>53.099999999999994</v>
      </c>
      <c r="H39" s="36">
        <f>H28+H38</f>
        <v>58.2</v>
      </c>
      <c r="I39" s="36">
        <f>I28+I38</f>
        <v>122.5</v>
      </c>
      <c r="J39" s="36">
        <f>J28+J38</f>
        <v>1225.8000000000002</v>
      </c>
      <c r="K39" s="36"/>
      <c r="L39" s="36">
        <f>L28+L38</f>
        <v>133</v>
      </c>
      <c r="M39" s="1"/>
    </row>
    <row r="40" spans="1:13" ht="114.75" x14ac:dyDescent="0.25">
      <c r="A40" s="18">
        <v>1</v>
      </c>
      <c r="B40" s="19">
        <v>3</v>
      </c>
      <c r="C40" s="14" t="s">
        <v>20</v>
      </c>
      <c r="D40" s="40" t="s">
        <v>21</v>
      </c>
      <c r="E40" s="41" t="s">
        <v>90</v>
      </c>
      <c r="F40" s="33">
        <v>130</v>
      </c>
      <c r="G40" s="33">
        <v>9.8000000000000007</v>
      </c>
      <c r="H40" s="33">
        <v>10.3</v>
      </c>
      <c r="I40" s="33">
        <v>19.600000000000001</v>
      </c>
      <c r="J40" s="33">
        <v>210.3</v>
      </c>
      <c r="K40" s="55" t="s">
        <v>91</v>
      </c>
      <c r="L40" s="33"/>
      <c r="M40" s="1"/>
    </row>
    <row r="41" spans="1:13" ht="51" x14ac:dyDescent="0.25">
      <c r="A41" s="20"/>
      <c r="B41" s="21"/>
      <c r="C41" s="15"/>
      <c r="D41" s="42" t="s">
        <v>23</v>
      </c>
      <c r="E41" s="43" t="s">
        <v>92</v>
      </c>
      <c r="F41" s="59">
        <v>35</v>
      </c>
      <c r="G41" s="59">
        <v>2.4</v>
      </c>
      <c r="H41" s="59">
        <v>12.9</v>
      </c>
      <c r="I41" s="59">
        <v>14.6</v>
      </c>
      <c r="J41" s="59">
        <v>184</v>
      </c>
      <c r="K41" s="56">
        <v>68</v>
      </c>
      <c r="L41" s="59"/>
      <c r="M41" s="1"/>
    </row>
    <row r="42" spans="1:13" ht="25.5" x14ac:dyDescent="0.25">
      <c r="A42" s="20"/>
      <c r="B42" s="21"/>
      <c r="C42" s="15"/>
      <c r="D42" s="44" t="s">
        <v>22</v>
      </c>
      <c r="E42" s="43" t="s">
        <v>47</v>
      </c>
      <c r="F42" s="59">
        <v>200</v>
      </c>
      <c r="G42" s="59">
        <v>7</v>
      </c>
      <c r="H42" s="59">
        <v>5.2</v>
      </c>
      <c r="I42" s="59">
        <v>8.4</v>
      </c>
      <c r="J42" s="59">
        <v>108.4</v>
      </c>
      <c r="K42" s="56">
        <v>461</v>
      </c>
      <c r="L42" s="59"/>
      <c r="M42" s="1"/>
    </row>
    <row r="43" spans="1:13" ht="25.5" x14ac:dyDescent="0.25">
      <c r="A43" s="20"/>
      <c r="B43" s="21"/>
      <c r="C43" s="15"/>
      <c r="D43" s="44" t="s">
        <v>23</v>
      </c>
      <c r="E43" s="43" t="s">
        <v>41</v>
      </c>
      <c r="F43" s="59">
        <v>20</v>
      </c>
      <c r="G43" s="59">
        <v>1.5</v>
      </c>
      <c r="H43" s="59">
        <v>0.6</v>
      </c>
      <c r="I43" s="59">
        <v>10.3</v>
      </c>
      <c r="J43" s="59">
        <v>52.3</v>
      </c>
      <c r="K43" s="56">
        <v>61354</v>
      </c>
      <c r="L43" s="59"/>
      <c r="M43" s="1"/>
    </row>
    <row r="44" spans="1:13" ht="25.5" x14ac:dyDescent="0.25">
      <c r="A44" s="20"/>
      <c r="B44" s="21"/>
      <c r="C44" s="15"/>
      <c r="D44" s="44" t="s">
        <v>24</v>
      </c>
      <c r="E44" s="43" t="s">
        <v>53</v>
      </c>
      <c r="F44" s="59">
        <v>120</v>
      </c>
      <c r="G44" s="59">
        <v>1.8</v>
      </c>
      <c r="H44" s="59">
        <v>0.6</v>
      </c>
      <c r="I44" s="59">
        <v>25.2</v>
      </c>
      <c r="J44" s="59">
        <v>113.4</v>
      </c>
      <c r="K44" s="56">
        <v>9152</v>
      </c>
      <c r="L44" s="59"/>
      <c r="M44" s="1"/>
    </row>
    <row r="45" spans="1:13" x14ac:dyDescent="0.25">
      <c r="A45" s="20"/>
      <c r="B45" s="21"/>
      <c r="C45" s="15"/>
      <c r="D45" s="48"/>
      <c r="E45" s="43"/>
      <c r="F45" s="59"/>
      <c r="G45" s="59"/>
      <c r="H45" s="59"/>
      <c r="I45" s="59"/>
      <c r="J45" s="59"/>
      <c r="K45" s="56"/>
      <c r="L45" s="59"/>
      <c r="M45" s="1"/>
    </row>
    <row r="46" spans="1:13" x14ac:dyDescent="0.25">
      <c r="A46" s="20"/>
      <c r="B46" s="21"/>
      <c r="C46" s="15"/>
      <c r="D46" s="48"/>
      <c r="E46" s="43"/>
      <c r="F46" s="59"/>
      <c r="G46" s="59"/>
      <c r="H46" s="59"/>
      <c r="I46" s="59"/>
      <c r="J46" s="59"/>
      <c r="K46" s="56"/>
      <c r="L46" s="59"/>
      <c r="M46" s="1"/>
    </row>
    <row r="47" spans="1:13" x14ac:dyDescent="0.25">
      <c r="A47" s="22"/>
      <c r="B47" s="23"/>
      <c r="C47" s="16"/>
      <c r="D47" s="45" t="s">
        <v>33</v>
      </c>
      <c r="E47" s="46"/>
      <c r="F47" s="35">
        <f>SUM(F40:F46)</f>
        <v>505</v>
      </c>
      <c r="G47" s="35">
        <f t="shared" ref="G47:J47" si="6">SUM(G40:G46)</f>
        <v>22.500000000000004</v>
      </c>
      <c r="H47" s="35">
        <f t="shared" si="6"/>
        <v>29.600000000000005</v>
      </c>
      <c r="I47" s="35">
        <f t="shared" si="6"/>
        <v>78.100000000000009</v>
      </c>
      <c r="J47" s="35">
        <f t="shared" si="6"/>
        <v>668.4</v>
      </c>
      <c r="K47" s="57"/>
      <c r="L47" s="35">
        <v>66.5</v>
      </c>
      <c r="M47" s="1"/>
    </row>
    <row r="48" spans="1:13" x14ac:dyDescent="0.25">
      <c r="A48" s="24">
        <v>1</v>
      </c>
      <c r="B48" s="25">
        <f>B40</f>
        <v>3</v>
      </c>
      <c r="C48" s="17" t="s">
        <v>25</v>
      </c>
      <c r="D48" s="44" t="s">
        <v>26</v>
      </c>
      <c r="E48" s="43"/>
      <c r="F48" s="59"/>
      <c r="G48" s="59"/>
      <c r="H48" s="59"/>
      <c r="I48" s="59"/>
      <c r="J48" s="59"/>
      <c r="K48" s="56"/>
      <c r="L48" s="59"/>
      <c r="M48" s="1"/>
    </row>
    <row r="49" spans="1:13" ht="89.25" x14ac:dyDescent="0.25">
      <c r="A49" s="20"/>
      <c r="B49" s="21"/>
      <c r="C49" s="15"/>
      <c r="D49" s="44" t="s">
        <v>27</v>
      </c>
      <c r="E49" s="43" t="s">
        <v>93</v>
      </c>
      <c r="F49" s="59">
        <v>200</v>
      </c>
      <c r="G49" s="59">
        <v>2.9</v>
      </c>
      <c r="H49" s="59">
        <v>8.3000000000000007</v>
      </c>
      <c r="I49" s="59">
        <v>19.3</v>
      </c>
      <c r="J49" s="59">
        <v>163.19999999999999</v>
      </c>
      <c r="K49" s="56">
        <v>97</v>
      </c>
      <c r="L49" s="59"/>
      <c r="M49" s="1"/>
    </row>
    <row r="50" spans="1:13" ht="76.5" x14ac:dyDescent="0.25">
      <c r="A50" s="20"/>
      <c r="B50" s="21"/>
      <c r="C50" s="15"/>
      <c r="D50" s="44" t="s">
        <v>28</v>
      </c>
      <c r="E50" s="43" t="s">
        <v>94</v>
      </c>
      <c r="F50" s="59">
        <v>110</v>
      </c>
      <c r="G50" s="59">
        <v>21.3</v>
      </c>
      <c r="H50" s="59">
        <v>12.1</v>
      </c>
      <c r="I50" s="59">
        <v>26.5</v>
      </c>
      <c r="J50" s="59">
        <v>300</v>
      </c>
      <c r="K50" s="56" t="s">
        <v>95</v>
      </c>
      <c r="L50" s="59"/>
      <c r="M50" s="1"/>
    </row>
    <row r="51" spans="1:13" ht="38.25" x14ac:dyDescent="0.25">
      <c r="A51" s="20"/>
      <c r="B51" s="21"/>
      <c r="C51" s="15"/>
      <c r="D51" s="44" t="s">
        <v>29</v>
      </c>
      <c r="E51" s="43" t="s">
        <v>65</v>
      </c>
      <c r="F51" s="59">
        <v>150</v>
      </c>
      <c r="G51" s="59">
        <v>2.8</v>
      </c>
      <c r="H51" s="59">
        <v>4.2</v>
      </c>
      <c r="I51" s="59">
        <v>22.2</v>
      </c>
      <c r="J51" s="59">
        <v>138</v>
      </c>
      <c r="K51" s="56">
        <v>203</v>
      </c>
      <c r="L51" s="59"/>
      <c r="M51" s="1"/>
    </row>
    <row r="52" spans="1:13" ht="51" x14ac:dyDescent="0.25">
      <c r="A52" s="20"/>
      <c r="B52" s="21"/>
      <c r="C52" s="15"/>
      <c r="D52" s="44" t="s">
        <v>30</v>
      </c>
      <c r="E52" s="43" t="s">
        <v>74</v>
      </c>
      <c r="F52" s="59">
        <v>200</v>
      </c>
      <c r="G52" s="59">
        <v>1.9</v>
      </c>
      <c r="H52" s="59">
        <v>0.1</v>
      </c>
      <c r="I52" s="59">
        <v>27.4</v>
      </c>
      <c r="J52" s="59">
        <v>117.9</v>
      </c>
      <c r="K52" s="56">
        <v>492</v>
      </c>
      <c r="L52" s="59"/>
      <c r="M52" s="1"/>
    </row>
    <row r="53" spans="1:13" ht="38.25" x14ac:dyDescent="0.25">
      <c r="A53" s="20"/>
      <c r="B53" s="21"/>
      <c r="C53" s="15"/>
      <c r="D53" s="44" t="s">
        <v>31</v>
      </c>
      <c r="E53" s="43" t="s">
        <v>45</v>
      </c>
      <c r="F53" s="59">
        <v>20</v>
      </c>
      <c r="G53" s="59">
        <v>1.5</v>
      </c>
      <c r="H53" s="59">
        <v>0.2</v>
      </c>
      <c r="I53" s="59">
        <v>9.8000000000000007</v>
      </c>
      <c r="J53" s="59">
        <v>46.9</v>
      </c>
      <c r="K53" s="56">
        <v>61321</v>
      </c>
      <c r="L53" s="59"/>
      <c r="M53" s="1"/>
    </row>
    <row r="54" spans="1:13" ht="51" x14ac:dyDescent="0.25">
      <c r="A54" s="20"/>
      <c r="B54" s="21"/>
      <c r="C54" s="15"/>
      <c r="D54" s="44" t="s">
        <v>32</v>
      </c>
      <c r="E54" s="43" t="s">
        <v>46</v>
      </c>
      <c r="F54" s="59">
        <v>20</v>
      </c>
      <c r="G54" s="59">
        <v>1.3</v>
      </c>
      <c r="H54" s="59">
        <v>0.2</v>
      </c>
      <c r="I54" s="59">
        <v>7.9</v>
      </c>
      <c r="J54" s="59">
        <v>39.1</v>
      </c>
      <c r="K54" s="56">
        <v>6223</v>
      </c>
      <c r="L54" s="59"/>
      <c r="M54" s="1"/>
    </row>
    <row r="55" spans="1:13" x14ac:dyDescent="0.25">
      <c r="A55" s="20"/>
      <c r="B55" s="21"/>
      <c r="C55" s="15"/>
      <c r="D55" s="48"/>
      <c r="E55" s="43"/>
      <c r="F55" s="59"/>
      <c r="G55" s="59"/>
      <c r="H55" s="59"/>
      <c r="I55" s="59"/>
      <c r="J55" s="59"/>
      <c r="K55" s="56"/>
      <c r="L55" s="59"/>
      <c r="M55" s="1"/>
    </row>
    <row r="56" spans="1:13" x14ac:dyDescent="0.25">
      <c r="A56" s="20"/>
      <c r="B56" s="21"/>
      <c r="C56" s="15"/>
      <c r="D56" s="48"/>
      <c r="E56" s="43"/>
      <c r="F56" s="59"/>
      <c r="G56" s="59"/>
      <c r="H56" s="59"/>
      <c r="I56" s="59"/>
      <c r="J56" s="59"/>
      <c r="K56" s="56"/>
      <c r="L56" s="59"/>
      <c r="M56" s="1"/>
    </row>
    <row r="57" spans="1:13" x14ac:dyDescent="0.25">
      <c r="A57" s="22"/>
      <c r="B57" s="23"/>
      <c r="C57" s="16"/>
      <c r="D57" s="45" t="s">
        <v>33</v>
      </c>
      <c r="E57" s="46"/>
      <c r="F57" s="35">
        <f>SUM(F48:F56)</f>
        <v>700</v>
      </c>
      <c r="G57" s="35">
        <f t="shared" ref="G57:J57" si="7">SUM(G48:G56)</f>
        <v>31.7</v>
      </c>
      <c r="H57" s="35">
        <f t="shared" si="7"/>
        <v>25.099999999999998</v>
      </c>
      <c r="I57" s="35">
        <f t="shared" si="7"/>
        <v>113.10000000000001</v>
      </c>
      <c r="J57" s="35">
        <f t="shared" si="7"/>
        <v>805.1</v>
      </c>
      <c r="K57" s="57"/>
      <c r="L57" s="35">
        <v>66.5</v>
      </c>
      <c r="M57" s="1"/>
    </row>
    <row r="58" spans="1:13" ht="15.75" thickBot="1" x14ac:dyDescent="0.3">
      <c r="A58" s="26">
        <f>A40</f>
        <v>1</v>
      </c>
      <c r="B58" s="27">
        <f>B40</f>
        <v>3</v>
      </c>
      <c r="C58" s="86" t="s">
        <v>4</v>
      </c>
      <c r="D58" s="87"/>
      <c r="E58" s="47"/>
      <c r="F58" s="36">
        <f>F47+F57</f>
        <v>1205</v>
      </c>
      <c r="G58" s="36">
        <f t="shared" ref="G58:J58" si="8">G47+G57</f>
        <v>54.2</v>
      </c>
      <c r="H58" s="36">
        <f t="shared" si="8"/>
        <v>54.7</v>
      </c>
      <c r="I58" s="36">
        <f t="shared" si="8"/>
        <v>191.20000000000002</v>
      </c>
      <c r="J58" s="36">
        <f t="shared" si="8"/>
        <v>1473.5</v>
      </c>
      <c r="K58" s="36"/>
      <c r="L58" s="36">
        <f t="shared" ref="L58" si="9">L47+L57</f>
        <v>133</v>
      </c>
      <c r="M58" s="1"/>
    </row>
    <row r="59" spans="1:13" ht="38.25" x14ac:dyDescent="0.25">
      <c r="A59" s="18">
        <v>1</v>
      </c>
      <c r="B59" s="19">
        <v>4</v>
      </c>
      <c r="C59" s="14" t="s">
        <v>20</v>
      </c>
      <c r="D59" s="40" t="s">
        <v>21</v>
      </c>
      <c r="E59" s="41" t="s">
        <v>50</v>
      </c>
      <c r="F59" s="33">
        <v>200</v>
      </c>
      <c r="G59" s="33">
        <v>16.899999999999999</v>
      </c>
      <c r="H59" s="33">
        <v>18</v>
      </c>
      <c r="I59" s="33">
        <v>33.200000000000003</v>
      </c>
      <c r="J59" s="33">
        <v>362.6</v>
      </c>
      <c r="K59" s="55">
        <v>372</v>
      </c>
      <c r="L59" s="33"/>
      <c r="M59" s="1"/>
    </row>
    <row r="60" spans="1:13" ht="51" x14ac:dyDescent="0.25">
      <c r="A60" s="20"/>
      <c r="B60" s="21"/>
      <c r="C60" s="15"/>
      <c r="D60" s="42" t="s">
        <v>26</v>
      </c>
      <c r="E60" s="43" t="s">
        <v>96</v>
      </c>
      <c r="F60" s="59">
        <v>60</v>
      </c>
      <c r="G60" s="59">
        <v>1.1000000000000001</v>
      </c>
      <c r="H60" s="59">
        <v>3.1</v>
      </c>
      <c r="I60" s="59">
        <v>3</v>
      </c>
      <c r="J60" s="59">
        <v>43.9</v>
      </c>
      <c r="K60" s="56">
        <v>1</v>
      </c>
      <c r="L60" s="59"/>
      <c r="M60" s="1"/>
    </row>
    <row r="61" spans="1:13" ht="25.5" x14ac:dyDescent="0.25">
      <c r="A61" s="20"/>
      <c r="B61" s="21"/>
      <c r="C61" s="15"/>
      <c r="D61" s="44" t="s">
        <v>22</v>
      </c>
      <c r="E61" s="43" t="s">
        <v>44</v>
      </c>
      <c r="F61" s="59">
        <v>200</v>
      </c>
      <c r="G61" s="59">
        <v>0.4</v>
      </c>
      <c r="H61" s="59">
        <v>0.1</v>
      </c>
      <c r="I61" s="59">
        <v>2.9</v>
      </c>
      <c r="J61" s="59">
        <v>13.7</v>
      </c>
      <c r="K61" s="56">
        <v>458</v>
      </c>
      <c r="L61" s="59"/>
      <c r="M61" s="1"/>
    </row>
    <row r="62" spans="1:13" ht="51" x14ac:dyDescent="0.25">
      <c r="A62" s="20"/>
      <c r="B62" s="21"/>
      <c r="C62" s="15"/>
      <c r="D62" s="44" t="s">
        <v>23</v>
      </c>
      <c r="E62" s="43" t="s">
        <v>46</v>
      </c>
      <c r="F62" s="59">
        <v>20</v>
      </c>
      <c r="G62" s="59">
        <v>1.3</v>
      </c>
      <c r="H62" s="59">
        <v>0.2</v>
      </c>
      <c r="I62" s="59">
        <v>7.9</v>
      </c>
      <c r="J62" s="59">
        <v>39.1</v>
      </c>
      <c r="K62" s="56">
        <v>6223</v>
      </c>
      <c r="L62" s="59"/>
      <c r="M62" s="1"/>
    </row>
    <row r="63" spans="1:13" ht="38.25" x14ac:dyDescent="0.25">
      <c r="A63" s="20"/>
      <c r="B63" s="21"/>
      <c r="C63" s="15"/>
      <c r="D63" s="44" t="s">
        <v>24</v>
      </c>
      <c r="E63" s="43" t="s">
        <v>73</v>
      </c>
      <c r="F63" s="59">
        <v>140</v>
      </c>
      <c r="G63" s="59">
        <v>1.3</v>
      </c>
      <c r="H63" s="59">
        <v>0.3</v>
      </c>
      <c r="I63" s="59">
        <v>11.3</v>
      </c>
      <c r="J63" s="59">
        <v>52.9</v>
      </c>
      <c r="K63" s="56">
        <v>9141</v>
      </c>
      <c r="L63" s="59"/>
      <c r="M63" s="1"/>
    </row>
    <row r="64" spans="1:13" x14ac:dyDescent="0.25">
      <c r="A64" s="20"/>
      <c r="B64" s="21"/>
      <c r="C64" s="15"/>
      <c r="D64" s="48"/>
      <c r="E64" s="43"/>
      <c r="F64" s="59"/>
      <c r="G64" s="59"/>
      <c r="H64" s="59"/>
      <c r="I64" s="59"/>
      <c r="J64" s="59"/>
      <c r="K64" s="56"/>
      <c r="L64" s="59"/>
      <c r="M64" s="1"/>
    </row>
    <row r="65" spans="1:13" x14ac:dyDescent="0.25">
      <c r="A65" s="20"/>
      <c r="B65" s="21"/>
      <c r="C65" s="15"/>
      <c r="D65" s="48"/>
      <c r="E65" s="43"/>
      <c r="F65" s="59"/>
      <c r="G65" s="59"/>
      <c r="H65" s="59"/>
      <c r="I65" s="59"/>
      <c r="J65" s="59"/>
      <c r="K65" s="56"/>
      <c r="L65" s="59"/>
      <c r="M65" s="1"/>
    </row>
    <row r="66" spans="1:13" x14ac:dyDescent="0.25">
      <c r="A66" s="22"/>
      <c r="B66" s="23"/>
      <c r="C66" s="16"/>
      <c r="D66" s="45" t="s">
        <v>33</v>
      </c>
      <c r="E66" s="46"/>
      <c r="F66" s="35">
        <f>SUM(F59:F65)</f>
        <v>620</v>
      </c>
      <c r="G66" s="35">
        <f t="shared" ref="G66:J66" si="10">SUM(G59:G65)</f>
        <v>21</v>
      </c>
      <c r="H66" s="35">
        <f t="shared" si="10"/>
        <v>21.700000000000003</v>
      </c>
      <c r="I66" s="35">
        <f t="shared" si="10"/>
        <v>58.3</v>
      </c>
      <c r="J66" s="35">
        <f t="shared" si="10"/>
        <v>512.20000000000005</v>
      </c>
      <c r="K66" s="57"/>
      <c r="L66" s="35">
        <v>66.5</v>
      </c>
      <c r="M66" s="1"/>
    </row>
    <row r="67" spans="1:13" x14ac:dyDescent="0.25">
      <c r="A67" s="24">
        <v>1</v>
      </c>
      <c r="B67" s="25">
        <f>B59</f>
        <v>4</v>
      </c>
      <c r="C67" s="17" t="s">
        <v>25</v>
      </c>
      <c r="D67" s="44" t="s">
        <v>26</v>
      </c>
      <c r="E67" s="43"/>
      <c r="F67" s="59"/>
      <c r="G67" s="59"/>
      <c r="H67" s="59"/>
      <c r="I67" s="59"/>
      <c r="J67" s="59"/>
      <c r="K67" s="56"/>
      <c r="L67" s="59"/>
      <c r="M67" s="1"/>
    </row>
    <row r="68" spans="1:13" ht="38.25" x14ac:dyDescent="0.25">
      <c r="A68" s="20"/>
      <c r="B68" s="21"/>
      <c r="C68" s="15"/>
      <c r="D68" s="44" t="s">
        <v>27</v>
      </c>
      <c r="E68" s="43" t="s">
        <v>97</v>
      </c>
      <c r="F68" s="59">
        <v>200</v>
      </c>
      <c r="G68" s="59">
        <v>5.5</v>
      </c>
      <c r="H68" s="59">
        <v>10.199999999999999</v>
      </c>
      <c r="I68" s="59">
        <v>9.3000000000000007</v>
      </c>
      <c r="J68" s="59">
        <v>150.5</v>
      </c>
      <c r="K68" s="56" t="s">
        <v>98</v>
      </c>
      <c r="L68" s="59"/>
      <c r="M68" s="1"/>
    </row>
    <row r="69" spans="1:13" ht="114.75" x14ac:dyDescent="0.25">
      <c r="A69" s="20"/>
      <c r="B69" s="21"/>
      <c r="C69" s="15"/>
      <c r="D69" s="44" t="s">
        <v>28</v>
      </c>
      <c r="E69" s="43" t="s">
        <v>99</v>
      </c>
      <c r="F69" s="59">
        <v>120</v>
      </c>
      <c r="G69" s="59">
        <v>21.5</v>
      </c>
      <c r="H69" s="59">
        <v>11.3</v>
      </c>
      <c r="I69" s="59">
        <v>10.6</v>
      </c>
      <c r="J69" s="59">
        <v>230.2</v>
      </c>
      <c r="K69" s="56" t="s">
        <v>100</v>
      </c>
      <c r="L69" s="59"/>
      <c r="M69" s="1"/>
    </row>
    <row r="70" spans="1:13" ht="38.25" x14ac:dyDescent="0.25">
      <c r="A70" s="20"/>
      <c r="B70" s="21"/>
      <c r="C70" s="15"/>
      <c r="D70" s="44" t="s">
        <v>29</v>
      </c>
      <c r="E70" s="43" t="s">
        <v>55</v>
      </c>
      <c r="F70" s="59">
        <v>160</v>
      </c>
      <c r="G70" s="59">
        <v>4.2</v>
      </c>
      <c r="H70" s="59">
        <v>9.1</v>
      </c>
      <c r="I70" s="59">
        <v>27.4</v>
      </c>
      <c r="J70" s="59">
        <v>208</v>
      </c>
      <c r="K70" s="56">
        <v>374</v>
      </c>
      <c r="L70" s="59"/>
      <c r="M70" s="1"/>
    </row>
    <row r="71" spans="1:13" ht="51" x14ac:dyDescent="0.25">
      <c r="A71" s="20"/>
      <c r="B71" s="21"/>
      <c r="C71" s="15"/>
      <c r="D71" s="44" t="s">
        <v>30</v>
      </c>
      <c r="E71" s="43" t="s">
        <v>51</v>
      </c>
      <c r="F71" s="59">
        <v>200</v>
      </c>
      <c r="G71" s="59">
        <v>0.2</v>
      </c>
      <c r="H71" s="59">
        <v>0.1</v>
      </c>
      <c r="I71" s="59">
        <v>7.5</v>
      </c>
      <c r="J71" s="59">
        <v>31.7</v>
      </c>
      <c r="K71" s="56" t="s">
        <v>52</v>
      </c>
      <c r="L71" s="59"/>
      <c r="M71" s="1"/>
    </row>
    <row r="72" spans="1:13" ht="38.25" x14ac:dyDescent="0.25">
      <c r="A72" s="20"/>
      <c r="B72" s="21"/>
      <c r="C72" s="15"/>
      <c r="D72" s="44" t="s">
        <v>31</v>
      </c>
      <c r="E72" s="43" t="s">
        <v>45</v>
      </c>
      <c r="F72" s="59">
        <v>20</v>
      </c>
      <c r="G72" s="59">
        <v>1.5</v>
      </c>
      <c r="H72" s="59">
        <v>0.2</v>
      </c>
      <c r="I72" s="59">
        <v>9.8000000000000007</v>
      </c>
      <c r="J72" s="59">
        <v>46.9</v>
      </c>
      <c r="K72" s="56">
        <v>61321</v>
      </c>
      <c r="L72" s="59"/>
      <c r="M72" s="1"/>
    </row>
    <row r="73" spans="1:13" ht="51" x14ac:dyDescent="0.25">
      <c r="A73" s="20"/>
      <c r="B73" s="21"/>
      <c r="C73" s="15"/>
      <c r="D73" s="44" t="s">
        <v>32</v>
      </c>
      <c r="E73" s="43" t="s">
        <v>46</v>
      </c>
      <c r="F73" s="59">
        <v>20</v>
      </c>
      <c r="G73" s="59">
        <v>1.3</v>
      </c>
      <c r="H73" s="59">
        <v>0.2</v>
      </c>
      <c r="I73" s="59">
        <v>7.9</v>
      </c>
      <c r="J73" s="59">
        <v>39.1</v>
      </c>
      <c r="K73" s="56">
        <v>6223</v>
      </c>
      <c r="L73" s="59"/>
      <c r="M73" s="1"/>
    </row>
    <row r="74" spans="1:13" x14ac:dyDescent="0.25">
      <c r="A74" s="20"/>
      <c r="B74" s="21"/>
      <c r="C74" s="15"/>
      <c r="D74" s="48"/>
      <c r="E74" s="43"/>
      <c r="F74" s="59"/>
      <c r="G74" s="59"/>
      <c r="H74" s="59"/>
      <c r="I74" s="59"/>
      <c r="J74" s="59"/>
      <c r="K74" s="56"/>
      <c r="L74" s="59"/>
      <c r="M74" s="1"/>
    </row>
    <row r="75" spans="1:13" x14ac:dyDescent="0.25">
      <c r="A75" s="20"/>
      <c r="B75" s="21"/>
      <c r="C75" s="15"/>
      <c r="D75" s="48"/>
      <c r="E75" s="43"/>
      <c r="F75" s="59"/>
      <c r="G75" s="59"/>
      <c r="H75" s="59"/>
      <c r="I75" s="59"/>
      <c r="J75" s="59"/>
      <c r="K75" s="56"/>
      <c r="L75" s="59"/>
      <c r="M75" s="1"/>
    </row>
    <row r="76" spans="1:13" x14ac:dyDescent="0.25">
      <c r="A76" s="22"/>
      <c r="B76" s="23"/>
      <c r="C76" s="16"/>
      <c r="D76" s="45" t="s">
        <v>33</v>
      </c>
      <c r="E76" s="46"/>
      <c r="F76" s="35">
        <f>SUM(F67:F75)</f>
        <v>720</v>
      </c>
      <c r="G76" s="35">
        <f t="shared" ref="G76:J76" si="11">SUM(G67:G75)</f>
        <v>34.199999999999996</v>
      </c>
      <c r="H76" s="35">
        <f t="shared" si="11"/>
        <v>31.1</v>
      </c>
      <c r="I76" s="35">
        <f t="shared" si="11"/>
        <v>72.5</v>
      </c>
      <c r="J76" s="35">
        <f t="shared" si="11"/>
        <v>706.40000000000009</v>
      </c>
      <c r="K76" s="57"/>
      <c r="L76" s="35">
        <v>66.5</v>
      </c>
      <c r="M76" s="1"/>
    </row>
    <row r="77" spans="1:13" ht="15.75" thickBot="1" x14ac:dyDescent="0.3">
      <c r="A77" s="26">
        <f>A59</f>
        <v>1</v>
      </c>
      <c r="B77" s="27">
        <f>B59</f>
        <v>4</v>
      </c>
      <c r="C77" s="86" t="s">
        <v>4</v>
      </c>
      <c r="D77" s="87"/>
      <c r="E77" s="47"/>
      <c r="F77" s="36">
        <f>F66+F76</f>
        <v>1340</v>
      </c>
      <c r="G77" s="36">
        <f t="shared" ref="G77:J77" si="12">G66+G76</f>
        <v>55.199999999999996</v>
      </c>
      <c r="H77" s="36">
        <f t="shared" si="12"/>
        <v>52.800000000000004</v>
      </c>
      <c r="I77" s="36">
        <f t="shared" si="12"/>
        <v>130.80000000000001</v>
      </c>
      <c r="J77" s="36">
        <f t="shared" si="12"/>
        <v>1218.6000000000001</v>
      </c>
      <c r="K77" s="36"/>
      <c r="L77" s="36">
        <f t="shared" ref="L77" si="13">L66+L76</f>
        <v>133</v>
      </c>
      <c r="M77" s="1"/>
    </row>
    <row r="78" spans="1:13" ht="76.5" x14ac:dyDescent="0.25">
      <c r="A78" s="18">
        <v>1</v>
      </c>
      <c r="B78" s="19">
        <v>5</v>
      </c>
      <c r="C78" s="14" t="s">
        <v>20</v>
      </c>
      <c r="D78" s="40" t="s">
        <v>21</v>
      </c>
      <c r="E78" s="41" t="s">
        <v>101</v>
      </c>
      <c r="F78" s="33">
        <v>110</v>
      </c>
      <c r="G78" s="33">
        <v>9.5</v>
      </c>
      <c r="H78" s="33">
        <v>12.5</v>
      </c>
      <c r="I78" s="33">
        <v>4.2</v>
      </c>
      <c r="J78" s="33">
        <v>167.5</v>
      </c>
      <c r="K78" s="55">
        <v>268</v>
      </c>
      <c r="L78" s="33"/>
      <c r="M78" s="1"/>
    </row>
    <row r="79" spans="1:13" ht="38.25" x14ac:dyDescent="0.25">
      <c r="A79" s="20"/>
      <c r="B79" s="21"/>
      <c r="C79" s="15"/>
      <c r="D79" s="42" t="s">
        <v>23</v>
      </c>
      <c r="E79" s="43" t="s">
        <v>102</v>
      </c>
      <c r="F79" s="59">
        <v>40</v>
      </c>
      <c r="G79" s="59">
        <v>5.6</v>
      </c>
      <c r="H79" s="59">
        <v>10.7</v>
      </c>
      <c r="I79" s="59">
        <v>11.9</v>
      </c>
      <c r="J79" s="59">
        <v>166.5</v>
      </c>
      <c r="K79" s="56">
        <v>3</v>
      </c>
      <c r="L79" s="59"/>
      <c r="M79" s="1"/>
    </row>
    <row r="80" spans="1:13" ht="25.5" x14ac:dyDescent="0.25">
      <c r="A80" s="20"/>
      <c r="B80" s="21"/>
      <c r="C80" s="15"/>
      <c r="D80" s="44" t="s">
        <v>22</v>
      </c>
      <c r="E80" s="43" t="s">
        <v>59</v>
      </c>
      <c r="F80" s="59">
        <v>200</v>
      </c>
      <c r="G80" s="59">
        <v>0.5</v>
      </c>
      <c r="H80" s="59">
        <v>0.1</v>
      </c>
      <c r="I80" s="59">
        <v>3.8</v>
      </c>
      <c r="J80" s="59">
        <v>18.7</v>
      </c>
      <c r="K80" s="56" t="s">
        <v>60</v>
      </c>
      <c r="L80" s="59"/>
      <c r="M80" s="1"/>
    </row>
    <row r="81" spans="1:13" ht="38.25" x14ac:dyDescent="0.25">
      <c r="A81" s="20"/>
      <c r="B81" s="21"/>
      <c r="C81" s="15"/>
      <c r="D81" s="44" t="s">
        <v>23</v>
      </c>
      <c r="E81" s="43" t="s">
        <v>45</v>
      </c>
      <c r="F81" s="59">
        <v>40</v>
      </c>
      <c r="G81" s="59">
        <v>3</v>
      </c>
      <c r="H81" s="59">
        <v>0.3</v>
      </c>
      <c r="I81" s="59">
        <v>19.7</v>
      </c>
      <c r="J81" s="59">
        <v>93.8</v>
      </c>
      <c r="K81" s="56">
        <v>61321</v>
      </c>
      <c r="L81" s="59"/>
      <c r="M81" s="1"/>
    </row>
    <row r="82" spans="1:13" x14ac:dyDescent="0.25">
      <c r="A82" s="20"/>
      <c r="B82" s="21"/>
      <c r="C82" s="15"/>
      <c r="D82" s="44" t="s">
        <v>24</v>
      </c>
      <c r="E82" s="43"/>
      <c r="F82" s="59"/>
      <c r="G82" s="59"/>
      <c r="H82" s="59"/>
      <c r="I82" s="59"/>
      <c r="J82" s="59"/>
      <c r="K82" s="56"/>
      <c r="L82" s="59"/>
      <c r="M82" s="1"/>
    </row>
    <row r="83" spans="1:13" ht="25.5" x14ac:dyDescent="0.25">
      <c r="A83" s="20"/>
      <c r="B83" s="21"/>
      <c r="C83" s="15"/>
      <c r="D83" s="48" t="s">
        <v>61</v>
      </c>
      <c r="E83" s="43" t="s">
        <v>62</v>
      </c>
      <c r="F83" s="59">
        <v>130</v>
      </c>
      <c r="G83" s="59">
        <v>4.4000000000000004</v>
      </c>
      <c r="H83" s="59">
        <v>3.3</v>
      </c>
      <c r="I83" s="59">
        <v>7.2</v>
      </c>
      <c r="J83" s="59">
        <v>75.5</v>
      </c>
      <c r="K83" s="56" t="s">
        <v>63</v>
      </c>
      <c r="L83" s="59"/>
      <c r="M83" s="1"/>
    </row>
    <row r="84" spans="1:13" x14ac:dyDescent="0.25">
      <c r="A84" s="20"/>
      <c r="B84" s="21"/>
      <c r="C84" s="15"/>
      <c r="D84" s="48"/>
      <c r="E84" s="43"/>
      <c r="F84" s="59"/>
      <c r="G84" s="59"/>
      <c r="H84" s="59"/>
      <c r="I84" s="59"/>
      <c r="J84" s="59"/>
      <c r="K84" s="56"/>
      <c r="L84" s="59"/>
      <c r="M84" s="1"/>
    </row>
    <row r="85" spans="1:13" x14ac:dyDescent="0.25">
      <c r="A85" s="22"/>
      <c r="B85" s="23"/>
      <c r="C85" s="16"/>
      <c r="D85" s="45" t="s">
        <v>33</v>
      </c>
      <c r="E85" s="46"/>
      <c r="F85" s="35">
        <f>SUM(F78:F84)</f>
        <v>520</v>
      </c>
      <c r="G85" s="35">
        <f t="shared" ref="G85:J85" si="14">SUM(G78:G84)</f>
        <v>23</v>
      </c>
      <c r="H85" s="35">
        <f t="shared" si="14"/>
        <v>26.900000000000002</v>
      </c>
      <c r="I85" s="35">
        <f t="shared" si="14"/>
        <v>46.800000000000004</v>
      </c>
      <c r="J85" s="35">
        <f t="shared" si="14"/>
        <v>522</v>
      </c>
      <c r="K85" s="57"/>
      <c r="L85" s="35">
        <v>66.5</v>
      </c>
      <c r="M85" s="1"/>
    </row>
    <row r="86" spans="1:13" x14ac:dyDescent="0.25">
      <c r="A86" s="24">
        <v>1</v>
      </c>
      <c r="B86" s="25">
        <f>B78</f>
        <v>5</v>
      </c>
      <c r="C86" s="17" t="s">
        <v>25</v>
      </c>
      <c r="D86" s="44" t="s">
        <v>26</v>
      </c>
      <c r="E86" s="43"/>
      <c r="F86" s="59"/>
      <c r="G86" s="59"/>
      <c r="H86" s="59"/>
      <c r="I86" s="59"/>
      <c r="J86" s="59"/>
      <c r="K86" s="56"/>
      <c r="L86" s="59"/>
      <c r="M86" s="1"/>
    </row>
    <row r="87" spans="1:13" ht="25.5" x14ac:dyDescent="0.25">
      <c r="A87" s="20"/>
      <c r="B87" s="21"/>
      <c r="C87" s="15"/>
      <c r="D87" s="44" t="s">
        <v>27</v>
      </c>
      <c r="E87" s="43" t="s">
        <v>69</v>
      </c>
      <c r="F87" s="59">
        <v>200</v>
      </c>
      <c r="G87" s="59">
        <v>2.9</v>
      </c>
      <c r="H87" s="59">
        <v>8.4</v>
      </c>
      <c r="I87" s="59">
        <v>20.6</v>
      </c>
      <c r="J87" s="59">
        <v>169.4</v>
      </c>
      <c r="K87" s="56">
        <v>95</v>
      </c>
      <c r="L87" s="59"/>
      <c r="M87" s="1"/>
    </row>
    <row r="88" spans="1:13" ht="127.5" x14ac:dyDescent="0.25">
      <c r="A88" s="20"/>
      <c r="B88" s="21"/>
      <c r="C88" s="15"/>
      <c r="D88" s="44" t="s">
        <v>28</v>
      </c>
      <c r="E88" s="43" t="s">
        <v>103</v>
      </c>
      <c r="F88" s="59">
        <v>100</v>
      </c>
      <c r="G88" s="59">
        <v>10.9</v>
      </c>
      <c r="H88" s="59">
        <v>17.2</v>
      </c>
      <c r="I88" s="59">
        <v>15.7</v>
      </c>
      <c r="J88" s="59">
        <v>260.89999999999998</v>
      </c>
      <c r="K88" s="56" t="s">
        <v>104</v>
      </c>
      <c r="L88" s="59"/>
      <c r="M88" s="1"/>
    </row>
    <row r="89" spans="1:13" ht="25.5" x14ac:dyDescent="0.25">
      <c r="A89" s="20"/>
      <c r="B89" s="21"/>
      <c r="C89" s="15"/>
      <c r="D89" s="44" t="s">
        <v>29</v>
      </c>
      <c r="E89" s="43" t="s">
        <v>56</v>
      </c>
      <c r="F89" s="59">
        <v>160</v>
      </c>
      <c r="G89" s="59">
        <v>3.8</v>
      </c>
      <c r="H89" s="59">
        <v>5.0999999999999996</v>
      </c>
      <c r="I89" s="59">
        <v>38.5</v>
      </c>
      <c r="J89" s="59">
        <v>215</v>
      </c>
      <c r="K89" s="56">
        <v>374</v>
      </c>
      <c r="L89" s="59"/>
      <c r="M89" s="1"/>
    </row>
    <row r="90" spans="1:13" ht="25.5" x14ac:dyDescent="0.25">
      <c r="A90" s="20"/>
      <c r="B90" s="21"/>
      <c r="C90" s="15"/>
      <c r="D90" s="44" t="s">
        <v>30</v>
      </c>
      <c r="E90" s="43" t="s">
        <v>40</v>
      </c>
      <c r="F90" s="59">
        <v>215</v>
      </c>
      <c r="G90" s="59">
        <v>0.4</v>
      </c>
      <c r="H90" s="59">
        <v>0.1</v>
      </c>
      <c r="I90" s="59">
        <v>2.9</v>
      </c>
      <c r="J90" s="59">
        <v>13.9</v>
      </c>
      <c r="K90" s="56">
        <v>459</v>
      </c>
      <c r="L90" s="59"/>
      <c r="M90" s="1"/>
    </row>
    <row r="91" spans="1:13" ht="38.25" x14ac:dyDescent="0.25">
      <c r="A91" s="20"/>
      <c r="B91" s="21"/>
      <c r="C91" s="15"/>
      <c r="D91" s="44" t="s">
        <v>31</v>
      </c>
      <c r="E91" s="43" t="s">
        <v>45</v>
      </c>
      <c r="F91" s="59">
        <v>20</v>
      </c>
      <c r="G91" s="59">
        <v>1.5</v>
      </c>
      <c r="H91" s="59">
        <v>0.2</v>
      </c>
      <c r="I91" s="59">
        <v>9.8000000000000007</v>
      </c>
      <c r="J91" s="59">
        <v>46.9</v>
      </c>
      <c r="K91" s="56">
        <v>61321</v>
      </c>
      <c r="L91" s="59"/>
      <c r="M91" s="1"/>
    </row>
    <row r="92" spans="1:13" ht="51" x14ac:dyDescent="0.25">
      <c r="A92" s="20"/>
      <c r="B92" s="21"/>
      <c r="C92" s="15"/>
      <c r="D92" s="44" t="s">
        <v>32</v>
      </c>
      <c r="E92" s="43" t="s">
        <v>46</v>
      </c>
      <c r="F92" s="59">
        <v>20</v>
      </c>
      <c r="G92" s="59">
        <v>1.3</v>
      </c>
      <c r="H92" s="59">
        <v>0.2</v>
      </c>
      <c r="I92" s="59">
        <v>7.9</v>
      </c>
      <c r="J92" s="59">
        <v>39.1</v>
      </c>
      <c r="K92" s="56">
        <v>6223</v>
      </c>
      <c r="L92" s="59"/>
      <c r="M92" s="1"/>
    </row>
    <row r="93" spans="1:13" x14ac:dyDescent="0.25">
      <c r="A93" s="20"/>
      <c r="B93" s="21"/>
      <c r="C93" s="15"/>
      <c r="D93" s="48"/>
      <c r="E93" s="43"/>
      <c r="F93" s="59"/>
      <c r="G93" s="59"/>
      <c r="H93" s="59"/>
      <c r="I93" s="59"/>
      <c r="J93" s="59"/>
      <c r="K93" s="56"/>
      <c r="L93" s="59"/>
      <c r="M93" s="1"/>
    </row>
    <row r="94" spans="1:13" x14ac:dyDescent="0.25">
      <c r="A94" s="20"/>
      <c r="B94" s="21"/>
      <c r="C94" s="15"/>
      <c r="D94" s="48"/>
      <c r="E94" s="43"/>
      <c r="F94" s="59"/>
      <c r="G94" s="59"/>
      <c r="H94" s="59"/>
      <c r="I94" s="59"/>
      <c r="J94" s="59"/>
      <c r="K94" s="56"/>
      <c r="L94" s="59"/>
      <c r="M94" s="1"/>
    </row>
    <row r="95" spans="1:13" x14ac:dyDescent="0.25">
      <c r="A95" s="22"/>
      <c r="B95" s="23"/>
      <c r="C95" s="16"/>
      <c r="D95" s="45" t="s">
        <v>33</v>
      </c>
      <c r="E95" s="46"/>
      <c r="F95" s="35">
        <f>SUM(F86:F94)</f>
        <v>715</v>
      </c>
      <c r="G95" s="35">
        <f t="shared" ref="G95:J95" si="15">SUM(G86:G94)</f>
        <v>20.8</v>
      </c>
      <c r="H95" s="35">
        <f t="shared" si="15"/>
        <v>31.200000000000003</v>
      </c>
      <c r="I95" s="35">
        <f t="shared" si="15"/>
        <v>95.4</v>
      </c>
      <c r="J95" s="35">
        <f t="shared" si="15"/>
        <v>745.19999999999993</v>
      </c>
      <c r="K95" s="57"/>
      <c r="L95" s="35">
        <v>66.5</v>
      </c>
      <c r="M95" s="1"/>
    </row>
    <row r="96" spans="1:13" ht="15.75" thickBot="1" x14ac:dyDescent="0.3">
      <c r="A96" s="31">
        <f>A78</f>
        <v>1</v>
      </c>
      <c r="B96" s="32">
        <f>B78</f>
        <v>5</v>
      </c>
      <c r="C96" s="91" t="s">
        <v>4</v>
      </c>
      <c r="D96" s="92"/>
      <c r="E96" s="49"/>
      <c r="F96" s="37">
        <f>F85+F95</f>
        <v>1235</v>
      </c>
      <c r="G96" s="37">
        <f t="shared" ref="G96:J96" si="16">G85+G95</f>
        <v>43.8</v>
      </c>
      <c r="H96" s="37">
        <f t="shared" si="16"/>
        <v>58.100000000000009</v>
      </c>
      <c r="I96" s="37">
        <f t="shared" si="16"/>
        <v>142.20000000000002</v>
      </c>
      <c r="J96" s="37">
        <f t="shared" si="16"/>
        <v>1267.1999999999998</v>
      </c>
      <c r="K96" s="37"/>
      <c r="L96" s="37">
        <f t="shared" ref="L96" si="17">L85+L95</f>
        <v>133</v>
      </c>
      <c r="M96" s="1"/>
    </row>
    <row r="97" spans="1:13" ht="15.75" thickBot="1" x14ac:dyDescent="0.3">
      <c r="A97" s="10"/>
      <c r="B97" s="11"/>
      <c r="C97" s="85" t="s">
        <v>5</v>
      </c>
      <c r="D97" s="85"/>
      <c r="E97" s="85"/>
      <c r="F97" s="11" t="e">
        <f>AVERAGE(#REF!,#REF!,#REF!,#REF!,#REF!+#REF!+#REF!+#REF!+#REF!+F1+F20+F39+F58+F77+F96)</f>
        <v>#REF!</v>
      </c>
      <c r="G97" s="11" t="e">
        <f>AVERAGE(#REF!,#REF!,#REF!,#REF!,#REF!+#REF!+#REF!+#REF!+#REF!+G1+G20+G39+G58+G77+G96)</f>
        <v>#REF!</v>
      </c>
      <c r="H97" s="11" t="e">
        <f>AVERAGE(#REF!,#REF!,#REF!,#REF!,#REF!+#REF!+#REF!+#REF!+#REF!+H1+H20+H39+H58+H77+H96)</f>
        <v>#REF!</v>
      </c>
      <c r="I97" s="11" t="e">
        <f>AVERAGE(#REF!,#REF!,#REF!,#REF!,#REF!+#REF!+#REF!+#REF!+#REF!+I1+I20+I39+I58+I77+I96)</f>
        <v>#REF!</v>
      </c>
      <c r="J97" s="11" t="e">
        <f>AVERAGE(#REF!,#REF!,#REF!,#REF!,#REF!+#REF!+#REF!+#REF!+#REF!+J1+J20+J39+J58+J77+J96)</f>
        <v>#REF!</v>
      </c>
      <c r="K97" s="11"/>
      <c r="L97" s="12" t="e">
        <f>AVERAGE(#REF!,#REF!,#REF!,#REF!,#REF!+#REF!+#REF!+#REF!+#REF!+L1+L20+L39+L58+L77+L96)</f>
        <v>#REF!</v>
      </c>
      <c r="M97" s="9"/>
    </row>
  </sheetData>
  <mergeCells count="6">
    <mergeCell ref="C97:E97"/>
    <mergeCell ref="C20:D20"/>
    <mergeCell ref="C39:D39"/>
    <mergeCell ref="C58:D58"/>
    <mergeCell ref="C77:D77"/>
    <mergeCell ref="C96:D9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46</cp:lastModifiedBy>
  <cp:lastPrinted>2026-05-20T08:32:04Z</cp:lastPrinted>
  <dcterms:created xsi:type="dcterms:W3CDTF">2022-05-16T14:23:56Z</dcterms:created>
  <dcterms:modified xsi:type="dcterms:W3CDTF">2026-05-20T09:28:49Z</dcterms:modified>
</cp:coreProperties>
</file>